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6260" windowHeight="5832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<sst xmlns="http://schemas.openxmlformats.org/spreadsheetml/2006/main" count="894" uniqueCount="185">
  <si>
    <t xml:space="preserve"> Maschile PULCINI </t>
  </si>
  <si>
    <t xml:space="preserve"> Corpo Libero</t>
  </si>
  <si>
    <t>Trampolino</t>
  </si>
  <si>
    <t xml:space="preserve"> Volteggio</t>
  </si>
  <si>
    <t xml:space="preserve"> Parallele</t>
  </si>
  <si>
    <t>Classif.</t>
  </si>
  <si>
    <t>#</t>
  </si>
  <si>
    <t>Cognome</t>
  </si>
  <si>
    <t>Nome</t>
  </si>
  <si>
    <t>Società</t>
  </si>
  <si>
    <t>Giudice1</t>
  </si>
  <si>
    <t>Giudice2</t>
  </si>
  <si>
    <t>Media</t>
  </si>
  <si>
    <t>Totale</t>
  </si>
  <si>
    <t>GIORGIANNI</t>
  </si>
  <si>
    <t>FRANCESCO</t>
  </si>
  <si>
    <t>ENERGY</t>
  </si>
  <si>
    <t xml:space="preserve">Maschile GIOVANISSIMI </t>
  </si>
  <si>
    <t>PARATORE</t>
  </si>
  <si>
    <t>METTEO</t>
  </si>
  <si>
    <t>AZARIAN</t>
  </si>
  <si>
    <t>SAGLIMBENE</t>
  </si>
  <si>
    <t>LEONARDO</t>
  </si>
  <si>
    <t>SERIE A Allieve</t>
  </si>
  <si>
    <t xml:space="preserve"> Trave </t>
  </si>
  <si>
    <t>MURABITO</t>
  </si>
  <si>
    <t>GAIA</t>
  </si>
  <si>
    <t xml:space="preserve">SERIE B GIOVANISSIME </t>
  </si>
  <si>
    <t>LAZZARA</t>
  </si>
  <si>
    <t>SERENA</t>
  </si>
  <si>
    <t>COLLEGIO S.IGN</t>
  </si>
  <si>
    <t>VERSACE</t>
  </si>
  <si>
    <t>SVEVA</t>
  </si>
  <si>
    <t>BUCCA</t>
  </si>
  <si>
    <t>LAURA</t>
  </si>
  <si>
    <t>URBANI</t>
  </si>
  <si>
    <t>SOFIA</t>
  </si>
  <si>
    <t>PIRROTTA</t>
  </si>
  <si>
    <t>GIULIA</t>
  </si>
  <si>
    <t xml:space="preserve">SERIE B ALLIEVE </t>
  </si>
  <si>
    <t xml:space="preserve">BUCCA </t>
  </si>
  <si>
    <t>ERIKA</t>
  </si>
  <si>
    <t>ANDREOZZI</t>
  </si>
  <si>
    <t>SIMONA</t>
  </si>
  <si>
    <t>RINALDI</t>
  </si>
  <si>
    <t>REBECCA</t>
  </si>
  <si>
    <t xml:space="preserve">SERIE B JUNIOR </t>
  </si>
  <si>
    <t>DI STASO</t>
  </si>
  <si>
    <t>COSTA</t>
  </si>
  <si>
    <t>MATTIA</t>
  </si>
  <si>
    <t>MARINO</t>
  </si>
  <si>
    <t>IRIS</t>
  </si>
  <si>
    <t>D'AMICO</t>
  </si>
  <si>
    <t>PIA</t>
  </si>
  <si>
    <t>CALOGERO</t>
  </si>
  <si>
    <t>CAROLA</t>
  </si>
  <si>
    <t>BARCA</t>
  </si>
  <si>
    <t>MARY</t>
  </si>
  <si>
    <t>LUCA'</t>
  </si>
  <si>
    <t>ALESSIA</t>
  </si>
  <si>
    <t>SPORT CENTER</t>
  </si>
  <si>
    <t xml:space="preserve">SERIE B MASTER </t>
  </si>
  <si>
    <t xml:space="preserve">MANGANO </t>
  </si>
  <si>
    <t>ALESSANDRA</t>
  </si>
  <si>
    <t xml:space="preserve">TORRE </t>
  </si>
  <si>
    <t>IRENE</t>
  </si>
  <si>
    <t xml:space="preserve">SQUADRA SERIE B Allieve </t>
  </si>
  <si>
    <t>NOME squadra</t>
  </si>
  <si>
    <t xml:space="preserve"> NOME atlete</t>
  </si>
  <si>
    <t>Atleta1</t>
  </si>
  <si>
    <t>Atleta 2</t>
  </si>
  <si>
    <t>CHILLE' SOFIA / CHEZA NAUSICAA / MAZZA SERENA</t>
  </si>
  <si>
    <t xml:space="preserve">SQUADRA SERIE C Giovanissime </t>
  </si>
  <si>
    <t>NOME atlete</t>
  </si>
  <si>
    <t>CHICCHE</t>
  </si>
  <si>
    <t>NICOLOSI GIORGIA / ARRUZZOLI IRENE</t>
  </si>
  <si>
    <t>SMILE</t>
  </si>
  <si>
    <t>MAZZEO AMBRA / RUGGERI ELENA</t>
  </si>
  <si>
    <t xml:space="preserve">SQUADRA SERIE C Allieve </t>
  </si>
  <si>
    <t>A</t>
  </si>
  <si>
    <t>PALERMO ILARIA / COSTA GIULIA</t>
  </si>
  <si>
    <t>SCUOLA DI GIN</t>
  </si>
  <si>
    <t>ALFA</t>
  </si>
  <si>
    <t>LATTEO ELIABETTA / CASELLA LETIZIA / RINALDI GIULIA</t>
  </si>
  <si>
    <t>CRISICELLI MARTINA/ PUGLIA ILENIA / SIDOTI ELISABETTA</t>
  </si>
  <si>
    <t>BETA</t>
  </si>
  <si>
    <t>TARANTO ELENA / SANTAPAOLA MARTINA / CELONA GLORIA</t>
  </si>
  <si>
    <t xml:space="preserve">SQUADRA SERIE C Junior </t>
  </si>
  <si>
    <t>GAMMA</t>
  </si>
  <si>
    <t>DI MENTO ALESSANDRA / TARANTO GIULIA / ARRIGO CHIARA / LO GIUDICE GAIA</t>
  </si>
  <si>
    <t>CUTRERA SILVIA / CURATOLO CATERINA /  COSTA ANNA</t>
  </si>
  <si>
    <t xml:space="preserve">SQUADRA SERIE C master </t>
  </si>
  <si>
    <t>OMEGA</t>
  </si>
  <si>
    <t>COSTA GIULIA / MARINO ELENA</t>
  </si>
  <si>
    <t>squadra SERIE D pulcine</t>
  </si>
  <si>
    <t>Corpo Libero</t>
  </si>
  <si>
    <t>Trave</t>
  </si>
  <si>
    <t>Miglior Punteggio</t>
  </si>
  <si>
    <t xml:space="preserve"> NOME squadra</t>
  </si>
  <si>
    <t>1 ginnasta</t>
  </si>
  <si>
    <t>2 ginnasta</t>
  </si>
  <si>
    <t>3 ginnasta</t>
  </si>
  <si>
    <t>Corpo Libero 1</t>
  </si>
  <si>
    <t>Corpo Libero 2</t>
  </si>
  <si>
    <t>Trave 1</t>
  </si>
  <si>
    <t>Trave 2</t>
  </si>
  <si>
    <t>Trampolino 1</t>
  </si>
  <si>
    <t>Trampolino 2</t>
  </si>
  <si>
    <t>CALIRI ANITA / PANTANO SARA / SIGNORINO CLAUDIA</t>
  </si>
  <si>
    <t>ORSETTE</t>
  </si>
  <si>
    <t>D'ANGELO AURORA / GUZZI AURORA/ CALBO AURORA</t>
  </si>
  <si>
    <t>COLLEGIO S.IGNAZIO</t>
  </si>
  <si>
    <t>TOPINE</t>
  </si>
  <si>
    <t>OLIVERI AGNESE / SANFILIPPO EMMA /</t>
  </si>
  <si>
    <t>PAPERE</t>
  </si>
  <si>
    <t>BARBARO VIOLANTE / URBANI SARA / PRIVITERA GIORDANA</t>
  </si>
  <si>
    <t>squadra SERIE D Giovanissime</t>
  </si>
  <si>
    <t>C</t>
  </si>
  <si>
    <t>SANTORO MARGHERITA / LO CASCIO GINEVRA / FORTE VIOLA</t>
  </si>
  <si>
    <t xml:space="preserve">SCUOLA DI GIN </t>
  </si>
  <si>
    <t>MUNAFO' ELISA / GIANNETTO IRENE / DI BARTOLA VALERIA</t>
  </si>
  <si>
    <t>D</t>
  </si>
  <si>
    <t>PETRANTONI ALESSIA / SIRACUSA GIORGIA</t>
  </si>
  <si>
    <t>B</t>
  </si>
  <si>
    <t>PALERMO SARA /  VILLA ASIA / MARROCCA ALICE</t>
  </si>
  <si>
    <t>CUTUGNO GIADA  / PAGANO ELISABETTA</t>
  </si>
  <si>
    <t>E</t>
  </si>
  <si>
    <t>MIRAGLIA GIUSEPPINA / CANNAROZZO AGATA /  LA PLACA GIORGIA</t>
  </si>
  <si>
    <t>NUVOLETTE</t>
  </si>
  <si>
    <t>PELLEGRINO CATERINA / LEONARDI SOFIA</t>
  </si>
  <si>
    <t>COPPOLINO GIORGIA / VALENTI GIULIA</t>
  </si>
  <si>
    <t>STELLE</t>
  </si>
  <si>
    <t>PANDOLFO GIADA / CAMI COSTANZA</t>
  </si>
  <si>
    <t>SOLE</t>
  </si>
  <si>
    <t>MASTROIANNI ALLEGRA / ALAGNA MARTA</t>
  </si>
  <si>
    <t>FERRO CARLOTTA / GIOE' GIULIANA</t>
  </si>
  <si>
    <t>LUNA</t>
  </si>
  <si>
    <t>CAFARELLA ANDREA / CARUSO ELIANA</t>
  </si>
  <si>
    <t>ARCOBALENO</t>
  </si>
  <si>
    <t>CAFARELLA ZOE / MUSOLINO ALICE</t>
  </si>
  <si>
    <t>squadra SERIE D allieve</t>
  </si>
  <si>
    <t>BONADONNA ALESSIA / LOPEZ MARTINA / FORTE GIULIA</t>
  </si>
  <si>
    <t>TOMA CAROLA / CANCEMI DANIELA / LA PLACA AMELIA</t>
  </si>
  <si>
    <t>CICERO ASIA / CUTRERA ANNA / CARUSO SOFIA</t>
  </si>
  <si>
    <t>PERNICI NOEMI / BELLOMO MARIA / ROMANO MARTINA</t>
  </si>
  <si>
    <t>VANITY</t>
  </si>
  <si>
    <t>FILIPPINO FEDERICA / SORRENTINO FRANCESCA / PASCA SOFIA</t>
  </si>
  <si>
    <t>COLLEGIO S. IGNAZIO</t>
  </si>
  <si>
    <t>BELLINVIA ILARIA /  RUSSO AURORA</t>
  </si>
  <si>
    <t>LIVOTI GRAZIA / ALIBERTI VITTORIA</t>
  </si>
  <si>
    <t>MASTROSIMONE LIDIA / VIRZI MAURA</t>
  </si>
  <si>
    <t>squadra SERIE D junior</t>
  </si>
  <si>
    <t>SICILIA ALICE / GRAZIANO LUDOVICA</t>
  </si>
  <si>
    <t>GAETA KAROLA / BIONDO ELENA /  BATTISTA GIULIA</t>
  </si>
  <si>
    <t>CURRO' CATERINA /LANZA DALILA</t>
  </si>
  <si>
    <t>trofeo gym PULCINE</t>
  </si>
  <si>
    <t>PILATO MIRIAM / AMICO GIORGIA</t>
  </si>
  <si>
    <t>NICOSIA EMMA / ALLETTO GIOIA</t>
  </si>
  <si>
    <t>PAPA GIORGIA / MIRABILE CHIARA / MUSICO' ELISA</t>
  </si>
  <si>
    <t>TROVATO CAMILLA/TROVATO CARLOTTA / TORRE EMMA</t>
  </si>
  <si>
    <t>trofeo gym Giovanissime</t>
  </si>
  <si>
    <t>PULIAFICO GIULIA / MONFORTE GIULIA / CONTI MARTA</t>
  </si>
  <si>
    <t>MARTINO ANNA / MAZZOLA GIULIA / DE FRANCESCO ALICE</t>
  </si>
  <si>
    <t xml:space="preserve">GIOE' SOFIA / RIGGI MARTA / </t>
  </si>
  <si>
    <t>ZIRONE ELENA / CIRASA FEDERICA / SILLITTI ANNA</t>
  </si>
  <si>
    <t>SALPIETRO RACHELE / LONGO SOFIA / DA CAMPO DALILA</t>
  </si>
  <si>
    <t>LAVAFILA FEDERICA / BONGIOVANNI ARIANNA / PARISI  DALILA</t>
  </si>
  <si>
    <t>CORTESE ALESSANDRA / BUEMI GILDA</t>
  </si>
  <si>
    <t>URSO BIANCA / CORRIERI OLGA</t>
  </si>
  <si>
    <t xml:space="preserve">FAMA' ASIA / MILICI GIULIA / </t>
  </si>
  <si>
    <t>OLIVO CECILIA /  GELO ILARIA / GIULIANO BEATRICE</t>
  </si>
  <si>
    <t>SCHEMBRI CHIARA / D'ASERO SUAMI / SANTOGIACONO VITTORIA</t>
  </si>
  <si>
    <t>trofeo gym allieve</t>
  </si>
  <si>
    <t>SPATARO MATILDE /  LA MENDOLA ANNA / COSENTINO MARTA</t>
  </si>
  <si>
    <t>LUPO' MARIANNA / TROVATO GINEVRA / VENEZIANO KESIA</t>
  </si>
  <si>
    <t>CANDELA EMANUELA / DI STEFANO GIORGIA / PINNIZZOTTO SOFISA</t>
  </si>
  <si>
    <t>SANTOGIACOMO AURORA /  VIZZINI LUDOVICA / FACIANA MIRIAM</t>
  </si>
  <si>
    <t>SCARPACI RITA / ITALIANO MIRIAM / BUCOLO GIORGIA</t>
  </si>
  <si>
    <t>LO MONACO AURORA / ALIZZI ADELAIDE / ALFANO GIULIA</t>
  </si>
  <si>
    <t>RIGGI CATERINA / LI PANI ARIANNA / CARLINO MARTINA</t>
  </si>
  <si>
    <t>NEBIOLINE</t>
  </si>
  <si>
    <t>ARENA MARZIA / ALTADONNA LIDOVICA</t>
  </si>
  <si>
    <t>CHIANESE MARIA CELESTE / STIFANELLI MICAELA  /CHILLEMI GIUSY</t>
  </si>
  <si>
    <t>trofeo gym junior</t>
  </si>
  <si>
    <t>CHIOFALO GRETA / GRECO GIORGIA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</si>
</sst>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36"/>
      <name val="Arial"/>
      <family val="2"/>
    </font>
    <font>
      <sz val="10"/>
      <color indexed="10"/>
      <name val="AR JULIAN"/>
      <family val="0"/>
    </font>
    <font>
      <b/>
      <sz val="36"/>
      <color indexed="17"/>
      <name val="AR JULIAN"/>
      <family val="0"/>
    </font>
    <font>
      <sz val="36"/>
      <color indexed="17"/>
      <name val="AR JULIAN"/>
      <family val="0"/>
    </font>
    <font>
      <b/>
      <sz val="36"/>
      <color indexed="10"/>
      <name val="AR JULIAN"/>
      <family val="0"/>
    </font>
    <font>
      <sz val="36"/>
      <color indexed="10"/>
      <name val="AR JULIAN"/>
      <family val="0"/>
    </font>
    <font>
      <b/>
      <sz val="36"/>
      <color indexed="51"/>
      <name val="AR JULIAN"/>
      <family val="0"/>
    </font>
    <font>
      <sz val="36"/>
      <color indexed="51"/>
      <name val="AR JULIAN"/>
      <family val="0"/>
    </font>
    <font>
      <sz val="10"/>
      <color indexed="10"/>
      <name val="Arial"/>
      <family val="2"/>
    </font>
    <font>
      <b/>
      <sz val="36"/>
      <color indexed="53"/>
      <name val="AR JULIAN"/>
      <family val="0"/>
    </font>
    <font>
      <sz val="36"/>
      <color indexed="53"/>
      <name val="AR JULIAN"/>
      <family val="0"/>
    </font>
    <font>
      <b/>
      <sz val="36"/>
      <color indexed="18"/>
      <name val="AR JULIAN"/>
      <family val="0"/>
    </font>
    <font>
      <sz val="36"/>
      <color indexed="18"/>
      <name val="AR JULIAN"/>
      <family val="0"/>
    </font>
    <font>
      <b/>
      <sz val="36"/>
      <color indexed="36"/>
      <name val="AR JULIAN"/>
      <family val="0"/>
    </font>
    <font>
      <sz val="36"/>
      <color indexed="36"/>
      <name val="AR JULIAN"/>
      <family val="0"/>
    </font>
    <font>
      <sz val="10"/>
      <color indexed="36"/>
      <name val="AR JULIAN"/>
      <family val="0"/>
    </font>
    <font>
      <b/>
      <sz val="36"/>
      <color indexed="40"/>
      <name val="AR JULIAN"/>
      <family val="0"/>
    </font>
    <font>
      <sz val="36"/>
      <color indexed="40"/>
      <name val="AR JULIAN"/>
      <family val="0"/>
    </font>
    <font>
      <sz val="10"/>
      <color indexed="40"/>
      <name val="AR JULIAN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AR JULIAN"/>
      <family val="0"/>
    </font>
    <font>
      <sz val="36"/>
      <color rgb="FFFF0000"/>
      <name val="AR JULIAN"/>
      <family val="0"/>
    </font>
    <font>
      <sz val="10"/>
      <color rgb="FFFF0000"/>
      <name val="Arial"/>
      <family val="2"/>
    </font>
    <font>
      <b/>
      <sz val="36"/>
      <color rgb="FFFFC000"/>
      <name val="AR JULIAN"/>
      <family val="0"/>
    </font>
    <font>
      <sz val="36"/>
      <color rgb="FFFFC000"/>
      <name val="AR JULIAN"/>
      <family val="0"/>
    </font>
    <font>
      <b/>
      <sz val="36"/>
      <color rgb="FF00B050"/>
      <name val="AR JULIAN"/>
      <family val="0"/>
    </font>
    <font>
      <sz val="36"/>
      <color rgb="FF00B050"/>
      <name val="AR JULIAN"/>
      <family val="0"/>
    </font>
    <font>
      <b/>
      <sz val="36"/>
      <color theme="9" tint="-0.24997000396251678"/>
      <name val="AR JULIAN"/>
      <family val="0"/>
    </font>
    <font>
      <sz val="36"/>
      <color theme="9" tint="-0.24997000396251678"/>
      <name val="AR JULIAN"/>
      <family val="0"/>
    </font>
    <font>
      <b/>
      <sz val="36"/>
      <color theme="3" tint="-0.24997000396251678"/>
      <name val="AR JULIAN"/>
      <family val="0"/>
    </font>
    <font>
      <sz val="36"/>
      <color theme="3" tint="-0.24997000396251678"/>
      <name val="AR JULIAN"/>
      <family val="0"/>
    </font>
    <font>
      <b/>
      <sz val="36"/>
      <color rgb="FF7030A0"/>
      <name val="AR JULIAN"/>
      <family val="0"/>
    </font>
    <font>
      <sz val="36"/>
      <color rgb="FF7030A0"/>
      <name val="AR JULIAN"/>
      <family val="0"/>
    </font>
    <font>
      <sz val="10"/>
      <color rgb="FFFF0000"/>
      <name val="AR JULIAN"/>
      <family val="0"/>
    </font>
    <font>
      <sz val="10"/>
      <color rgb="FF7030A0"/>
      <name val="AR JULIAN"/>
      <family val="0"/>
    </font>
    <font>
      <b/>
      <sz val="36"/>
      <color rgb="FF00B0F0"/>
      <name val="AR JULIAN"/>
      <family val="0"/>
    </font>
    <font>
      <sz val="36"/>
      <color rgb="FF00B0F0"/>
      <name val="AR JULIAN"/>
      <family val="0"/>
    </font>
    <font>
      <sz val="10"/>
      <color rgb="FF00B0F0"/>
      <name val="AR JULI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>
        <color theme="1"/>
      </right>
      <top/>
      <bottom/>
    </border>
    <border>
      <left/>
      <right style="medium">
        <color theme="1"/>
      </right>
      <top style="medium">
        <color theme="1"/>
      </top>
      <bottom/>
    </border>
    <border>
      <left/>
      <right style="thin"/>
      <top/>
      <bottom/>
    </border>
    <border>
      <left/>
      <right style="medium">
        <color theme="1"/>
      </right>
      <top/>
      <bottom/>
    </border>
    <border>
      <left/>
      <right style="medium">
        <color theme="1"/>
      </right>
      <top/>
      <bottom style="medium"/>
    </border>
    <border>
      <left style="medium">
        <color theme="1"/>
      </left>
      <right style="medium"/>
      <top style="medium"/>
      <bottom/>
    </border>
    <border>
      <left/>
      <right style="medium">
        <color theme="1"/>
      </right>
      <top style="medium"/>
      <bottom/>
    </border>
    <border>
      <left style="medium"/>
      <right style="medium"/>
      <top/>
      <bottom/>
    </border>
    <border>
      <left style="medium">
        <color theme="1"/>
      </left>
      <right/>
      <top/>
      <bottom/>
    </border>
    <border>
      <left/>
      <right/>
      <top style="medium">
        <color theme="1"/>
      </top>
      <bottom/>
    </border>
    <border>
      <left style="medium">
        <color theme="1"/>
      </left>
      <right/>
      <top style="medium">
        <color theme="1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Border="1">
      <alignment/>
      <protection/>
    </xf>
    <xf numFmtId="0" fontId="2" fillId="0" borderId="10" xfId="46" applyBorder="1" applyAlignment="1">
      <alignment/>
      <protection/>
    </xf>
    <xf numFmtId="0" fontId="2" fillId="0" borderId="11" xfId="46" applyBorder="1" applyAlignment="1">
      <alignment/>
      <protection/>
    </xf>
    <xf numFmtId="0" fontId="2" fillId="0" borderId="12" xfId="46" applyBorder="1" applyAlignment="1">
      <alignment/>
      <protection/>
    </xf>
    <xf numFmtId="0" fontId="2" fillId="0" borderId="13" xfId="46" applyBorder="1" applyAlignment="1">
      <alignment horizontal="right"/>
      <protection/>
    </xf>
    <xf numFmtId="0" fontId="2" fillId="0" borderId="0" xfId="46" applyFill="1" applyBorder="1">
      <alignment/>
      <protection/>
    </xf>
    <xf numFmtId="0" fontId="2" fillId="0" borderId="0" xfId="46" applyFill="1" applyBorder="1" applyProtection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4" fillId="0" borderId="13" xfId="46" applyFont="1" applyBorder="1">
      <alignment/>
      <protection/>
    </xf>
    <xf numFmtId="0" fontId="4" fillId="0" borderId="14" xfId="46" applyFont="1" applyBorder="1">
      <alignment/>
      <protection/>
    </xf>
    <xf numFmtId="0" fontId="4" fillId="0" borderId="15" xfId="46" applyFont="1" applyBorder="1" applyAlignment="1">
      <alignment horizontal="right"/>
      <protection/>
    </xf>
    <xf numFmtId="0" fontId="4" fillId="0" borderId="14" xfId="46" applyFont="1" applyBorder="1" applyAlignment="1">
      <alignment horizontal="right"/>
      <protection/>
    </xf>
    <xf numFmtId="0" fontId="4" fillId="0" borderId="0" xfId="46" applyFont="1" applyBorder="1" applyAlignment="1">
      <alignment horizontal="left"/>
      <protection/>
    </xf>
    <xf numFmtId="0" fontId="3" fillId="0" borderId="16" xfId="46" applyFont="1" applyBorder="1" applyAlignment="1">
      <alignment horizontal="center"/>
      <protection/>
    </xf>
    <xf numFmtId="0" fontId="4" fillId="0" borderId="17" xfId="46" applyFont="1" applyBorder="1" applyAlignment="1">
      <alignment horizontal="center"/>
      <protection/>
    </xf>
    <xf numFmtId="0" fontId="58" fillId="0" borderId="0" xfId="46" applyFont="1">
      <alignment/>
      <protection/>
    </xf>
    <xf numFmtId="0" fontId="59" fillId="0" borderId="0" xfId="46" applyFont="1">
      <alignment/>
      <protection/>
    </xf>
    <xf numFmtId="0" fontId="5" fillId="0" borderId="0" xfId="46" applyFont="1">
      <alignment/>
      <protection/>
    </xf>
    <xf numFmtId="0" fontId="2" fillId="0" borderId="18" xfId="46" applyFill="1" applyBorder="1">
      <alignment/>
      <protection/>
    </xf>
    <xf numFmtId="0" fontId="2" fillId="0" borderId="18" xfId="46" applyFill="1" applyBorder="1" applyProtection="1">
      <alignment/>
      <protection/>
    </xf>
    <xf numFmtId="0" fontId="2" fillId="0" borderId="19" xfId="46" applyFill="1" applyBorder="1">
      <alignment/>
      <protection/>
    </xf>
    <xf numFmtId="0" fontId="2" fillId="0" borderId="20" xfId="46" applyFill="1" applyBorder="1">
      <alignment/>
      <protection/>
    </xf>
    <xf numFmtId="0" fontId="2" fillId="0" borderId="10" xfId="46" applyFill="1" applyBorder="1" applyProtection="1">
      <alignment/>
      <protection locked="0"/>
    </xf>
    <xf numFmtId="0" fontId="2" fillId="0" borderId="21" xfId="46" applyFill="1" applyBorder="1">
      <alignment/>
      <protection/>
    </xf>
    <xf numFmtId="0" fontId="2" fillId="0" borderId="19" xfId="46" applyFont="1" applyFill="1" applyBorder="1" applyProtection="1">
      <alignment/>
      <protection/>
    </xf>
    <xf numFmtId="0" fontId="2" fillId="0" borderId="0" xfId="46" applyFont="1" applyFill="1" applyBorder="1" applyProtection="1">
      <alignment/>
      <protection/>
    </xf>
    <xf numFmtId="0" fontId="60" fillId="0" borderId="18" xfId="46" applyFont="1" applyFill="1" applyBorder="1">
      <alignment/>
      <protection/>
    </xf>
    <xf numFmtId="0" fontId="60" fillId="0" borderId="0" xfId="46" applyFont="1" applyFill="1" applyBorder="1">
      <alignment/>
      <protection/>
    </xf>
    <xf numFmtId="0" fontId="2" fillId="0" borderId="0" xfId="46">
      <alignment/>
      <protection/>
    </xf>
    <xf numFmtId="0" fontId="2" fillId="0" borderId="10" xfId="46" applyBorder="1" applyAlignment="1">
      <alignment/>
      <protection/>
    </xf>
    <xf numFmtId="0" fontId="2" fillId="0" borderId="11" xfId="46" applyBorder="1" applyAlignment="1">
      <alignment/>
      <protection/>
    </xf>
    <xf numFmtId="0" fontId="2" fillId="0" borderId="12" xfId="46" applyBorder="1" applyAlignment="1">
      <alignment/>
      <protection/>
    </xf>
    <xf numFmtId="0" fontId="2" fillId="0" borderId="13" xfId="46" applyBorder="1" applyAlignment="1">
      <alignment horizontal="right"/>
      <protection/>
    </xf>
    <xf numFmtId="0" fontId="2" fillId="0" borderId="0" xfId="46" applyFill="1" applyBorder="1">
      <alignment/>
      <protection/>
    </xf>
    <xf numFmtId="0" fontId="2" fillId="0" borderId="0" xfId="46" applyFill="1" applyBorder="1" applyProtection="1">
      <alignment/>
      <protection/>
    </xf>
    <xf numFmtId="0" fontId="2" fillId="0" borderId="22" xfId="46" applyBorder="1">
      <alignment/>
      <protection/>
    </xf>
    <xf numFmtId="0" fontId="2" fillId="0" borderId="0" xfId="46" applyFill="1" applyBorder="1" applyProtection="1">
      <alignment/>
      <protection locked="0"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4" fillId="0" borderId="13" xfId="46" applyFont="1" applyBorder="1">
      <alignment/>
      <protection/>
    </xf>
    <xf numFmtId="0" fontId="4" fillId="0" borderId="14" xfId="46" applyFont="1" applyBorder="1">
      <alignment/>
      <protection/>
    </xf>
    <xf numFmtId="0" fontId="4" fillId="0" borderId="15" xfId="46" applyFont="1" applyBorder="1" applyAlignment="1">
      <alignment horizontal="right"/>
      <protection/>
    </xf>
    <xf numFmtId="0" fontId="4" fillId="0" borderId="14" xfId="46" applyFont="1" applyBorder="1" applyAlignment="1">
      <alignment horizontal="right"/>
      <protection/>
    </xf>
    <xf numFmtId="0" fontId="4" fillId="0" borderId="0" xfId="46" applyFont="1" applyBorder="1" applyAlignment="1">
      <alignment horizontal="left"/>
      <protection/>
    </xf>
    <xf numFmtId="0" fontId="3" fillId="0" borderId="16" xfId="46" applyFont="1" applyBorder="1" applyAlignment="1">
      <alignment horizontal="center"/>
      <protection/>
    </xf>
    <xf numFmtId="0" fontId="4" fillId="0" borderId="17" xfId="46" applyFont="1" applyBorder="1" applyAlignment="1">
      <alignment horizontal="center"/>
      <protection/>
    </xf>
    <xf numFmtId="0" fontId="5" fillId="0" borderId="0" xfId="46" applyFont="1">
      <alignment/>
      <protection/>
    </xf>
    <xf numFmtId="0" fontId="61" fillId="33" borderId="0" xfId="46" applyFont="1" applyFill="1">
      <alignment/>
      <protection/>
    </xf>
    <xf numFmtId="0" fontId="62" fillId="33" borderId="0" xfId="46" applyFont="1" applyFill="1">
      <alignment/>
      <protection/>
    </xf>
    <xf numFmtId="0" fontId="2" fillId="0" borderId="18" xfId="46" applyFill="1" applyBorder="1">
      <alignment/>
      <protection/>
    </xf>
    <xf numFmtId="0" fontId="2" fillId="0" borderId="18" xfId="46" applyFill="1" applyBorder="1" applyProtection="1">
      <alignment/>
      <protection/>
    </xf>
    <xf numFmtId="0" fontId="2" fillId="0" borderId="19" xfId="46" applyFill="1" applyBorder="1">
      <alignment/>
      <protection/>
    </xf>
    <xf numFmtId="0" fontId="2" fillId="0" borderId="20" xfId="46" applyFill="1" applyBorder="1">
      <alignment/>
      <protection/>
    </xf>
    <xf numFmtId="0" fontId="2" fillId="0" borderId="10" xfId="46" applyFill="1" applyBorder="1" applyProtection="1">
      <alignment/>
      <protection locked="0"/>
    </xf>
    <xf numFmtId="0" fontId="2" fillId="0" borderId="21" xfId="46" applyFill="1" applyBorder="1">
      <alignment/>
      <protection/>
    </xf>
    <xf numFmtId="0" fontId="2" fillId="0" borderId="23" xfId="46" applyFill="1" applyBorder="1">
      <alignment/>
      <protection/>
    </xf>
    <xf numFmtId="0" fontId="2" fillId="0" borderId="19" xfId="46" applyFont="1" applyFill="1" applyBorder="1" applyProtection="1">
      <alignment/>
      <protection/>
    </xf>
    <xf numFmtId="0" fontId="2" fillId="0" borderId="0" xfId="46" applyFont="1" applyFill="1" applyBorder="1" applyProtection="1">
      <alignment/>
      <protection/>
    </xf>
    <xf numFmtId="0" fontId="2" fillId="0" borderId="19" xfId="46" applyFont="1" applyFill="1" applyBorder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23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71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0" fillId="0" borderId="10" xfId="0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0" fillId="0" borderId="0" xfId="0" applyFont="1" applyAlignment="1">
      <alignment wrapText="1"/>
    </xf>
    <xf numFmtId="0" fontId="7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wrapText="1"/>
      <protection/>
    </xf>
    <xf numFmtId="0" fontId="73" fillId="0" borderId="0" xfId="0" applyFont="1" applyAlignment="1">
      <alignment/>
    </xf>
    <xf numFmtId="0" fontId="74" fillId="0" borderId="0" xfId="0" applyFont="1" applyAlignment="1">
      <alignment wrapText="1"/>
    </xf>
    <xf numFmtId="0" fontId="75" fillId="0" borderId="0" xfId="0" applyFont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9" xfId="0" applyFont="1" applyBorder="1" applyAlignment="1">
      <alignment/>
    </xf>
    <xf numFmtId="0" fontId="59" fillId="0" borderId="0" xfId="0" applyFont="1" applyAlignment="1">
      <alignment wrapText="1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 horizontal="center" wrapText="1"/>
    </xf>
    <xf numFmtId="0" fontId="66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1" xfId="0" applyFill="1" applyBorder="1" applyAlignment="1" applyProtection="1">
      <alignment/>
      <protection/>
    </xf>
    <xf numFmtId="0" fontId="0" fillId="12" borderId="19" xfId="0" applyFill="1" applyBorder="1" applyAlignment="1" applyProtection="1">
      <alignment/>
      <protection/>
    </xf>
    <xf numFmtId="0" fontId="0" fillId="12" borderId="12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0" borderId="27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12" borderId="19" xfId="0" applyFont="1" applyFill="1" applyBorder="1" applyAlignment="1" applyProtection="1">
      <alignment/>
      <protection/>
    </xf>
    <xf numFmtId="0" fontId="2" fillId="12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>
      <alignment wrapText="1"/>
    </xf>
    <xf numFmtId="0" fontId="2" fillId="0" borderId="19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wrapText="1"/>
    </xf>
    <xf numFmtId="0" fontId="6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60" fillId="0" borderId="19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3" fillId="0" borderId="26" xfId="46" applyFont="1" applyBorder="1" applyAlignment="1">
      <alignment horizontal="left"/>
      <protection/>
    </xf>
    <xf numFmtId="0" fontId="3" fillId="0" borderId="28" xfId="46" applyFont="1" applyBorder="1" applyAlignment="1">
      <alignment horizontal="left"/>
      <protection/>
    </xf>
    <xf numFmtId="0" fontId="3" fillId="0" borderId="29" xfId="46" applyFont="1" applyBorder="1" applyAlignment="1">
      <alignment horizontal="left"/>
      <protection/>
    </xf>
    <xf numFmtId="0" fontId="3" fillId="0" borderId="30" xfId="46" applyFont="1" applyBorder="1" applyAlignment="1">
      <alignment horizontal="left"/>
      <protection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12</xdr:row>
      <xdr:rowOff>28575</xdr:rowOff>
    </xdr:from>
    <xdr:to>
      <xdr:col>14</xdr:col>
      <xdr:colOff>552450</xdr:colOff>
      <xdr:row>12</xdr:row>
      <xdr:rowOff>161925</xdr:rowOff>
    </xdr:to>
    <xdr:pic macro="[4]!Parallele"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63725" y="34099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12</xdr:row>
      <xdr:rowOff>28575</xdr:rowOff>
    </xdr:from>
    <xdr:to>
      <xdr:col>12</xdr:col>
      <xdr:colOff>114300</xdr:colOff>
      <xdr:row>12</xdr:row>
      <xdr:rowOff>161925</xdr:rowOff>
    </xdr:to>
    <xdr:pic macro="[4]!Volteggio"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340995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12</xdr:row>
      <xdr:rowOff>28575</xdr:rowOff>
    </xdr:from>
    <xdr:to>
      <xdr:col>9</xdr:col>
      <xdr:colOff>133350</xdr:colOff>
      <xdr:row>13</xdr:row>
      <xdr:rowOff>9525</xdr:rowOff>
    </xdr:to>
    <xdr:pic macro="[4]!Trave">
      <xdr:nvPicPr>
        <xdr:cNvPr id="3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409950"/>
          <a:ext cx="514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12</xdr:row>
      <xdr:rowOff>28575</xdr:rowOff>
    </xdr:from>
    <xdr:to>
      <xdr:col>6</xdr:col>
      <xdr:colOff>209550</xdr:colOff>
      <xdr:row>12</xdr:row>
      <xdr:rowOff>161925</xdr:rowOff>
    </xdr:to>
    <xdr:pic macro="[4]!CorpoLibero"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34099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16</xdr:row>
      <xdr:rowOff>28575</xdr:rowOff>
    </xdr:from>
    <xdr:to>
      <xdr:col>6</xdr:col>
      <xdr:colOff>209550</xdr:colOff>
      <xdr:row>16</xdr:row>
      <xdr:rowOff>161925</xdr:rowOff>
    </xdr:to>
    <xdr:pic macro="[5]!CorpoLibero">
      <xdr:nvPicPr>
        <xdr:cNvPr id="5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45529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23</xdr:row>
      <xdr:rowOff>28575</xdr:rowOff>
    </xdr:from>
    <xdr:to>
      <xdr:col>6</xdr:col>
      <xdr:colOff>133350</xdr:colOff>
      <xdr:row>24</xdr:row>
      <xdr:rowOff>9525</xdr:rowOff>
    </xdr:to>
    <xdr:pic macro="[5]!Trave">
      <xdr:nvPicPr>
        <xdr:cNvPr id="6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5848350"/>
          <a:ext cx="514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30</xdr:row>
      <xdr:rowOff>28575</xdr:rowOff>
    </xdr:from>
    <xdr:to>
      <xdr:col>6</xdr:col>
      <xdr:colOff>114300</xdr:colOff>
      <xdr:row>30</xdr:row>
      <xdr:rowOff>161925</xdr:rowOff>
    </xdr:to>
    <xdr:pic macro="[5]!Volteggio">
      <xdr:nvPicPr>
        <xdr:cNvPr id="7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71532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37</xdr:row>
      <xdr:rowOff>28575</xdr:rowOff>
    </xdr:from>
    <xdr:to>
      <xdr:col>5</xdr:col>
      <xdr:colOff>552450</xdr:colOff>
      <xdr:row>37</xdr:row>
      <xdr:rowOff>161925</xdr:rowOff>
    </xdr:to>
    <xdr:pic macro="[5]!Parallele">
      <xdr:nvPicPr>
        <xdr:cNvPr id="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8448675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45</xdr:row>
      <xdr:rowOff>28575</xdr:rowOff>
    </xdr:from>
    <xdr:to>
      <xdr:col>6</xdr:col>
      <xdr:colOff>209550</xdr:colOff>
      <xdr:row>45</xdr:row>
      <xdr:rowOff>161925</xdr:rowOff>
    </xdr:to>
    <xdr:pic macro="[5]!CorpoLibero">
      <xdr:nvPicPr>
        <xdr:cNvPr id="9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03060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50</xdr:row>
      <xdr:rowOff>28575</xdr:rowOff>
    </xdr:from>
    <xdr:to>
      <xdr:col>6</xdr:col>
      <xdr:colOff>133350</xdr:colOff>
      <xdr:row>51</xdr:row>
      <xdr:rowOff>9525</xdr:rowOff>
    </xdr:to>
    <xdr:pic macro="[5]!Trave">
      <xdr:nvPicPr>
        <xdr:cNvPr id="10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1239500"/>
          <a:ext cx="514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55</xdr:row>
      <xdr:rowOff>28575</xdr:rowOff>
    </xdr:from>
    <xdr:to>
      <xdr:col>6</xdr:col>
      <xdr:colOff>114300</xdr:colOff>
      <xdr:row>55</xdr:row>
      <xdr:rowOff>161925</xdr:rowOff>
    </xdr:to>
    <xdr:pic macro="[5]!Volteggio">
      <xdr:nvPicPr>
        <xdr:cNvPr id="1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21824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60</xdr:row>
      <xdr:rowOff>28575</xdr:rowOff>
    </xdr:from>
    <xdr:to>
      <xdr:col>5</xdr:col>
      <xdr:colOff>552450</xdr:colOff>
      <xdr:row>60</xdr:row>
      <xdr:rowOff>161925</xdr:rowOff>
    </xdr:to>
    <xdr:pic macro="[5]!Parallele">
      <xdr:nvPicPr>
        <xdr:cNvPr id="1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3115925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66</xdr:row>
      <xdr:rowOff>28575</xdr:rowOff>
    </xdr:from>
    <xdr:to>
      <xdr:col>6</xdr:col>
      <xdr:colOff>209550</xdr:colOff>
      <xdr:row>66</xdr:row>
      <xdr:rowOff>161925</xdr:rowOff>
    </xdr:to>
    <xdr:pic macro="[5]!CorpoLibero">
      <xdr:nvPicPr>
        <xdr:cNvPr id="13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46113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75</xdr:row>
      <xdr:rowOff>28575</xdr:rowOff>
    </xdr:from>
    <xdr:to>
      <xdr:col>6</xdr:col>
      <xdr:colOff>133350</xdr:colOff>
      <xdr:row>76</xdr:row>
      <xdr:rowOff>9525</xdr:rowOff>
    </xdr:to>
    <xdr:pic macro="[5]!Trave">
      <xdr:nvPicPr>
        <xdr:cNvPr id="14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6268700"/>
          <a:ext cx="514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84</xdr:row>
      <xdr:rowOff>28575</xdr:rowOff>
    </xdr:from>
    <xdr:to>
      <xdr:col>6</xdr:col>
      <xdr:colOff>114300</xdr:colOff>
      <xdr:row>84</xdr:row>
      <xdr:rowOff>161925</xdr:rowOff>
    </xdr:to>
    <xdr:pic macro="[5]!Volteggio">
      <xdr:nvPicPr>
        <xdr:cNvPr id="15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79355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93</xdr:row>
      <xdr:rowOff>28575</xdr:rowOff>
    </xdr:from>
    <xdr:to>
      <xdr:col>5</xdr:col>
      <xdr:colOff>552450</xdr:colOff>
      <xdr:row>93</xdr:row>
      <xdr:rowOff>161925</xdr:rowOff>
    </xdr:to>
    <xdr:pic macro="[5]!Parallele">
      <xdr:nvPicPr>
        <xdr:cNvPr id="1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9592925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103</xdr:row>
      <xdr:rowOff>28575</xdr:rowOff>
    </xdr:from>
    <xdr:to>
      <xdr:col>6</xdr:col>
      <xdr:colOff>209550</xdr:colOff>
      <xdr:row>103</xdr:row>
      <xdr:rowOff>161925</xdr:rowOff>
    </xdr:to>
    <xdr:pic macro="[5]!CorpoLibero">
      <xdr:nvPicPr>
        <xdr:cNvPr id="17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218122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107</xdr:row>
      <xdr:rowOff>28575</xdr:rowOff>
    </xdr:from>
    <xdr:to>
      <xdr:col>6</xdr:col>
      <xdr:colOff>133350</xdr:colOff>
      <xdr:row>108</xdr:row>
      <xdr:rowOff>9525</xdr:rowOff>
    </xdr:to>
    <xdr:pic macro="[5]!Trave">
      <xdr:nvPicPr>
        <xdr:cNvPr id="18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22564725"/>
          <a:ext cx="514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111</xdr:row>
      <xdr:rowOff>28575</xdr:rowOff>
    </xdr:from>
    <xdr:to>
      <xdr:col>6</xdr:col>
      <xdr:colOff>114300</xdr:colOff>
      <xdr:row>111</xdr:row>
      <xdr:rowOff>161925</xdr:rowOff>
    </xdr:to>
    <xdr:pic macro="[5]!Volteggio">
      <xdr:nvPicPr>
        <xdr:cNvPr id="19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33267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115</xdr:row>
      <xdr:rowOff>28575</xdr:rowOff>
    </xdr:from>
    <xdr:to>
      <xdr:col>5</xdr:col>
      <xdr:colOff>552450</xdr:colOff>
      <xdr:row>115</xdr:row>
      <xdr:rowOff>161925</xdr:rowOff>
    </xdr:to>
    <xdr:pic macro="[5]!Parallele">
      <xdr:nvPicPr>
        <xdr:cNvPr id="2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407920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147</xdr:row>
      <xdr:rowOff>76200</xdr:rowOff>
    </xdr:from>
    <xdr:to>
      <xdr:col>13</xdr:col>
      <xdr:colOff>323850</xdr:colOff>
      <xdr:row>150</xdr:row>
      <xdr:rowOff>104775</xdr:rowOff>
    </xdr:to>
    <xdr:pic>
      <xdr:nvPicPr>
        <xdr:cNvPr id="21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32861250"/>
          <a:ext cx="3952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A%20INTERPROVINCIALE%20MESSINA%202018\MSP%20SERIE%20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RA%20INTERPROVINCIALE%20MESSINA%202018\MSP%20TROFEO%20GYM%20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SP%20TROFEO%20GYM%20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ARA%20INTERPROVINCIALE%20MESSINA%202018\MSP%20SERIE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GARA%20INTERPROVINCIALE%20MESSINA%202018\MSP%20SERIE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lcine"/>
      <sheetName val="Giovanissime."/>
      <sheetName val="Allieve."/>
      <sheetName val="Junior."/>
      <sheetName val="MSP SERIE D"/>
    </sheetNames>
    <definedNames>
      <definedName name="OrdinaClassificaCorpoeTrav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lcine"/>
      <sheetName val="Giovanissime."/>
      <sheetName val="Allieve."/>
      <sheetName val="Junior."/>
      <sheetName val="MSP TROFEO GYM OK"/>
    </sheetNames>
    <definedNames>
      <definedName name="OrdinaClassificaCorpoeTrav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lcine"/>
      <sheetName val="Giovanissime."/>
      <sheetName val="Allieve."/>
      <sheetName val="Junior."/>
      <sheetName val="MSP TROFEO GYM OK"/>
    </sheetNames>
    <definedNames>
      <definedName name="OrdinaClassificaCorpoeTrav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tegoria Giovanissime"/>
      <sheetName val="Categoria Allieve"/>
      <sheetName val="Categoria Junior"/>
      <sheetName val="Categoria Master"/>
      <sheetName val="MSP SERIE A"/>
    </sheetNames>
    <definedNames>
      <definedName name="CorpoLibero"/>
      <definedName name="Parallele"/>
      <definedName name="Trave"/>
      <definedName name="Volteggi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ulcine"/>
      <sheetName val="Giovanissime"/>
      <sheetName val="Allieve"/>
      <sheetName val="Junior"/>
      <sheetName val="Master"/>
      <sheetName val="SQUADRA Pulcine"/>
      <sheetName val="SQUADRA Giovanissime"/>
      <sheetName val="SQUADRA Allieve"/>
      <sheetName val="SQUADRA Junior"/>
      <sheetName val="SQUADRA Master"/>
      <sheetName val="MSP SERIE B"/>
    </sheetNames>
    <definedNames>
      <definedName name="CorpoLibero"/>
      <definedName name="Parallele"/>
      <definedName name="Trave"/>
      <definedName name="Volteggi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zoomScalePageLayoutView="0" workbookViewId="0" topLeftCell="A198">
      <selection activeCell="B202" sqref="B202"/>
    </sheetView>
  </sheetViews>
  <sheetFormatPr defaultColWidth="9.140625" defaultRowHeight="15"/>
  <cols>
    <col min="2" max="2" width="46.00390625" style="0" customWidth="1"/>
    <col min="3" max="3" width="51.28125" style="0" bestFit="1" customWidth="1"/>
    <col min="4" max="4" width="15.7109375" style="0" bestFit="1" customWidth="1"/>
    <col min="5" max="5" width="13.28125" style="0" bestFit="1" customWidth="1"/>
  </cols>
  <sheetData>
    <row r="1" spans="1:17" ht="45" thickBot="1">
      <c r="A1" s="1"/>
      <c r="B1" s="18" t="s">
        <v>0</v>
      </c>
      <c r="C1" s="19"/>
      <c r="D1" s="19"/>
      <c r="E1" s="20"/>
      <c r="F1" s="1"/>
      <c r="G1" s="1"/>
      <c r="H1" s="1"/>
      <c r="I1" s="1"/>
      <c r="J1" s="1"/>
      <c r="K1" s="1"/>
      <c r="L1" s="1"/>
      <c r="M1" s="2"/>
      <c r="N1" s="2"/>
      <c r="O1" s="1"/>
      <c r="P1" s="1"/>
      <c r="Q1" s="1"/>
    </row>
    <row r="2" spans="1:17" ht="14.25">
      <c r="A2" s="4"/>
      <c r="B2" s="3"/>
      <c r="C2" s="3"/>
      <c r="D2" s="5"/>
      <c r="E2" s="186" t="s">
        <v>1</v>
      </c>
      <c r="F2" s="187"/>
      <c r="G2" s="188"/>
      <c r="H2" s="186" t="s">
        <v>2</v>
      </c>
      <c r="I2" s="187"/>
      <c r="J2" s="188"/>
      <c r="K2" s="186" t="s">
        <v>3</v>
      </c>
      <c r="L2" s="187"/>
      <c r="M2" s="189"/>
      <c r="N2" s="190" t="s">
        <v>4</v>
      </c>
      <c r="O2" s="191"/>
      <c r="P2" s="191"/>
      <c r="Q2" s="16" t="s">
        <v>5</v>
      </c>
    </row>
    <row r="3" spans="1:17" ht="15" thickBot="1">
      <c r="A3" s="6" t="s">
        <v>6</v>
      </c>
      <c r="B3" s="9" t="s">
        <v>7</v>
      </c>
      <c r="C3" s="9" t="s">
        <v>8</v>
      </c>
      <c r="D3" s="10" t="s">
        <v>9</v>
      </c>
      <c r="E3" s="11" t="s">
        <v>10</v>
      </c>
      <c r="F3" s="12" t="s">
        <v>11</v>
      </c>
      <c r="G3" s="13" t="s">
        <v>12</v>
      </c>
      <c r="H3" s="11" t="s">
        <v>10</v>
      </c>
      <c r="I3" s="12" t="s">
        <v>11</v>
      </c>
      <c r="J3" s="13" t="s">
        <v>12</v>
      </c>
      <c r="K3" s="11" t="s">
        <v>10</v>
      </c>
      <c r="L3" s="12" t="s">
        <v>11</v>
      </c>
      <c r="M3" s="14" t="s">
        <v>12</v>
      </c>
      <c r="N3" s="11" t="s">
        <v>10</v>
      </c>
      <c r="O3" s="12" t="s">
        <v>11</v>
      </c>
      <c r="P3" s="15" t="s">
        <v>12</v>
      </c>
      <c r="Q3" s="17" t="s">
        <v>13</v>
      </c>
    </row>
    <row r="4" spans="1:17" ht="14.25">
      <c r="A4" s="21">
        <v>1</v>
      </c>
      <c r="B4" s="28" t="s">
        <v>14</v>
      </c>
      <c r="C4" s="28" t="s">
        <v>15</v>
      </c>
      <c r="D4" s="27" t="s">
        <v>16</v>
      </c>
      <c r="E4" s="22">
        <v>8.6</v>
      </c>
      <c r="F4" s="8">
        <v>8.6</v>
      </c>
      <c r="G4" s="23">
        <v>8.6</v>
      </c>
      <c r="H4" s="21">
        <v>9.85</v>
      </c>
      <c r="I4" s="7">
        <v>9.85</v>
      </c>
      <c r="J4" s="23">
        <v>0</v>
      </c>
      <c r="K4" s="29">
        <v>5</v>
      </c>
      <c r="L4" s="30">
        <v>5</v>
      </c>
      <c r="M4" s="24">
        <v>5</v>
      </c>
      <c r="N4" s="25"/>
      <c r="O4" s="25"/>
      <c r="P4" s="26">
        <v>0</v>
      </c>
      <c r="Q4" s="23">
        <v>13.6</v>
      </c>
    </row>
    <row r="5" spans="1:17" ht="45">
      <c r="A5" s="50" t="s">
        <v>17</v>
      </c>
      <c r="B5" s="51"/>
      <c r="C5" s="51"/>
      <c r="D5" s="51"/>
      <c r="E5" s="49"/>
      <c r="F5" s="4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5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8"/>
      <c r="N6" s="31"/>
      <c r="O6" s="31"/>
      <c r="P6" s="31"/>
      <c r="Q6" s="31"/>
    </row>
    <row r="7" spans="1:17" ht="14.25">
      <c r="A7" s="33"/>
      <c r="B7" s="32"/>
      <c r="C7" s="32"/>
      <c r="D7" s="34"/>
      <c r="E7" s="186" t="s">
        <v>1</v>
      </c>
      <c r="F7" s="187"/>
      <c r="G7" s="188"/>
      <c r="H7" s="186" t="s">
        <v>2</v>
      </c>
      <c r="I7" s="187"/>
      <c r="J7" s="188"/>
      <c r="K7" s="186" t="s">
        <v>3</v>
      </c>
      <c r="L7" s="187"/>
      <c r="M7" s="189"/>
      <c r="N7" s="192" t="s">
        <v>4</v>
      </c>
      <c r="O7" s="191"/>
      <c r="P7" s="191"/>
      <c r="Q7" s="47" t="s">
        <v>5</v>
      </c>
    </row>
    <row r="8" spans="1:17" ht="15" thickBot="1">
      <c r="A8" s="35" t="s">
        <v>6</v>
      </c>
      <c r="B8" s="40" t="s">
        <v>7</v>
      </c>
      <c r="C8" s="40" t="s">
        <v>8</v>
      </c>
      <c r="D8" s="41" t="s">
        <v>9</v>
      </c>
      <c r="E8" s="42" t="s">
        <v>10</v>
      </c>
      <c r="F8" s="43" t="s">
        <v>11</v>
      </c>
      <c r="G8" s="44" t="s">
        <v>12</v>
      </c>
      <c r="H8" s="42" t="s">
        <v>10</v>
      </c>
      <c r="I8" s="43" t="s">
        <v>11</v>
      </c>
      <c r="J8" s="44" t="s">
        <v>12</v>
      </c>
      <c r="K8" s="42" t="s">
        <v>10</v>
      </c>
      <c r="L8" s="43" t="s">
        <v>11</v>
      </c>
      <c r="M8" s="45" t="s">
        <v>12</v>
      </c>
      <c r="N8" s="42" t="s">
        <v>10</v>
      </c>
      <c r="O8" s="43" t="s">
        <v>11</v>
      </c>
      <c r="P8" s="46" t="s">
        <v>12</v>
      </c>
      <c r="Q8" s="48" t="s">
        <v>13</v>
      </c>
    </row>
    <row r="9" spans="1:17" ht="14.25">
      <c r="A9" s="52">
        <v>1</v>
      </c>
      <c r="B9" s="60" t="s">
        <v>18</v>
      </c>
      <c r="C9" s="60" t="s">
        <v>19</v>
      </c>
      <c r="D9" s="59" t="s">
        <v>20</v>
      </c>
      <c r="E9" s="53">
        <v>11.2</v>
      </c>
      <c r="F9" s="37">
        <v>11.2</v>
      </c>
      <c r="G9" s="54">
        <v>11.2</v>
      </c>
      <c r="H9" s="52">
        <v>10.15</v>
      </c>
      <c r="I9" s="36">
        <v>10.15</v>
      </c>
      <c r="J9" s="54">
        <v>10.15</v>
      </c>
      <c r="K9" s="52">
        <v>10.8</v>
      </c>
      <c r="L9" s="36">
        <v>10.8</v>
      </c>
      <c r="M9" s="55">
        <v>10.8</v>
      </c>
      <c r="N9" s="56"/>
      <c r="O9" s="56"/>
      <c r="P9" s="57">
        <v>0</v>
      </c>
      <c r="Q9" s="54">
        <v>32.150000000000006</v>
      </c>
    </row>
    <row r="10" spans="1:17" ht="14.25">
      <c r="A10" s="52">
        <v>2</v>
      </c>
      <c r="B10" s="60" t="s">
        <v>21</v>
      </c>
      <c r="C10" s="60" t="s">
        <v>22</v>
      </c>
      <c r="D10" s="61" t="s">
        <v>20</v>
      </c>
      <c r="E10" s="52">
        <v>9.5</v>
      </c>
      <c r="F10" s="37">
        <v>9.5</v>
      </c>
      <c r="G10" s="54">
        <v>9.5</v>
      </c>
      <c r="H10" s="52">
        <v>9.85</v>
      </c>
      <c r="I10" s="36">
        <v>9.85</v>
      </c>
      <c r="J10" s="54">
        <v>9.85</v>
      </c>
      <c r="K10" s="52">
        <v>10.4</v>
      </c>
      <c r="L10" s="36">
        <v>10.4</v>
      </c>
      <c r="M10" s="54">
        <v>10.4</v>
      </c>
      <c r="N10" s="39"/>
      <c r="O10" s="39"/>
      <c r="P10" s="58">
        <v>0</v>
      </c>
      <c r="Q10" s="54">
        <v>29.75</v>
      </c>
    </row>
    <row r="11" spans="1:5" ht="45">
      <c r="A11" s="62" t="s">
        <v>23</v>
      </c>
      <c r="B11" s="63"/>
      <c r="C11" s="63"/>
      <c r="D11" s="63"/>
      <c r="E11" s="64"/>
    </row>
    <row r="12" ht="15" thickBot="1">
      <c r="M12" s="65"/>
    </row>
    <row r="13" spans="1:18" ht="15">
      <c r="A13" s="66"/>
      <c r="B13" s="67"/>
      <c r="C13" s="67"/>
      <c r="D13" s="68"/>
      <c r="E13" s="193" t="s">
        <v>1</v>
      </c>
      <c r="F13" s="194"/>
      <c r="G13" s="195"/>
      <c r="H13" s="193" t="s">
        <v>24</v>
      </c>
      <c r="I13" s="194"/>
      <c r="J13" s="195"/>
      <c r="K13" s="193" t="s">
        <v>3</v>
      </c>
      <c r="L13" s="194"/>
      <c r="M13" s="196"/>
      <c r="N13" s="197" t="s">
        <v>4</v>
      </c>
      <c r="O13" s="198"/>
      <c r="P13" s="198"/>
      <c r="Q13" s="199"/>
      <c r="R13" s="69" t="s">
        <v>5</v>
      </c>
    </row>
    <row r="14" spans="1:18" ht="15.75" thickBot="1">
      <c r="A14" s="70" t="s">
        <v>6</v>
      </c>
      <c r="B14" s="71" t="s">
        <v>7</v>
      </c>
      <c r="C14" s="71" t="s">
        <v>8</v>
      </c>
      <c r="D14" s="72" t="s">
        <v>9</v>
      </c>
      <c r="E14" s="73" t="s">
        <v>10</v>
      </c>
      <c r="F14" s="74" t="s">
        <v>11</v>
      </c>
      <c r="G14" s="75" t="s">
        <v>12</v>
      </c>
      <c r="H14" s="73" t="s">
        <v>10</v>
      </c>
      <c r="I14" s="74" t="s">
        <v>11</v>
      </c>
      <c r="J14" s="75" t="s">
        <v>12</v>
      </c>
      <c r="K14" s="73" t="s">
        <v>10</v>
      </c>
      <c r="L14" s="74" t="s">
        <v>11</v>
      </c>
      <c r="M14" s="76" t="s">
        <v>12</v>
      </c>
      <c r="N14" s="73" t="s">
        <v>10</v>
      </c>
      <c r="O14" s="74" t="s">
        <v>11</v>
      </c>
      <c r="P14" s="77" t="s">
        <v>12</v>
      </c>
      <c r="Q14" s="78"/>
      <c r="R14" s="79" t="s">
        <v>13</v>
      </c>
    </row>
    <row r="15" spans="1:18" ht="14.25">
      <c r="A15" s="80">
        <v>1</v>
      </c>
      <c r="B15" s="81" t="s">
        <v>25</v>
      </c>
      <c r="C15" s="82" t="s">
        <v>26</v>
      </c>
      <c r="D15" s="83" t="s">
        <v>16</v>
      </c>
      <c r="E15" s="84">
        <v>11</v>
      </c>
      <c r="F15" s="82">
        <v>11</v>
      </c>
      <c r="G15" s="85">
        <f>(E15+F15)/2</f>
        <v>11</v>
      </c>
      <c r="H15" s="80">
        <v>10.3</v>
      </c>
      <c r="I15" s="86">
        <v>10.3</v>
      </c>
      <c r="J15" s="85">
        <f>(H15+I15)/2</f>
        <v>10.3</v>
      </c>
      <c r="K15" s="80">
        <v>11.7</v>
      </c>
      <c r="L15" s="86">
        <v>11.7</v>
      </c>
      <c r="M15" s="87">
        <f>(K15+L15)/2</f>
        <v>11.7</v>
      </c>
      <c r="N15" s="88"/>
      <c r="O15" s="88"/>
      <c r="P15" s="89">
        <f>(N15+O15)/2</f>
        <v>0</v>
      </c>
      <c r="Q15" s="90">
        <f>IF(N15&gt;0.1,0.5,0)</f>
        <v>0</v>
      </c>
      <c r="R15" s="85" t="e">
        <f>LARGE(T15:W15,1)+LARGE(T15:W15,2)+LARGE(T15:W15,3)+Q15</f>
        <v>#NUM!</v>
      </c>
    </row>
    <row r="16" spans="1:4" ht="45" thickBot="1">
      <c r="A16" s="91" t="s">
        <v>27</v>
      </c>
      <c r="B16" s="92"/>
      <c r="C16" s="92"/>
      <c r="D16" s="92"/>
    </row>
    <row r="17" spans="1:7" ht="15">
      <c r="A17" s="66"/>
      <c r="B17" s="93"/>
      <c r="C17" s="93"/>
      <c r="D17" s="94"/>
      <c r="E17" s="193" t="s">
        <v>1</v>
      </c>
      <c r="F17" s="194"/>
      <c r="G17" s="195"/>
    </row>
    <row r="18" spans="1:7" ht="15" thickBot="1">
      <c r="A18" s="70" t="s">
        <v>6</v>
      </c>
      <c r="B18" s="71" t="s">
        <v>7</v>
      </c>
      <c r="C18" s="71" t="s">
        <v>8</v>
      </c>
      <c r="D18" s="72" t="s">
        <v>9</v>
      </c>
      <c r="E18" s="73" t="s">
        <v>10</v>
      </c>
      <c r="F18" s="74" t="s">
        <v>11</v>
      </c>
      <c r="G18" s="75" t="s">
        <v>12</v>
      </c>
    </row>
    <row r="19" spans="1:7" ht="14.25">
      <c r="A19" s="80">
        <v>1</v>
      </c>
      <c r="B19" s="81" t="s">
        <v>28</v>
      </c>
      <c r="C19" s="82" t="s">
        <v>29</v>
      </c>
      <c r="D19" s="85" t="s">
        <v>30</v>
      </c>
      <c r="E19" s="80">
        <v>10.7</v>
      </c>
      <c r="F19" s="82">
        <v>10.7</v>
      </c>
      <c r="G19" s="85">
        <f>(E19+F19)/2</f>
        <v>10.7</v>
      </c>
    </row>
    <row r="20" spans="1:7" ht="14.25">
      <c r="A20" s="80">
        <v>2</v>
      </c>
      <c r="B20" s="81" t="s">
        <v>31</v>
      </c>
      <c r="C20" s="82" t="s">
        <v>32</v>
      </c>
      <c r="D20" s="95" t="s">
        <v>30</v>
      </c>
      <c r="E20" s="96">
        <v>10.4</v>
      </c>
      <c r="F20" s="86">
        <v>10.4</v>
      </c>
      <c r="G20" s="95">
        <f>(E20+F20)/2</f>
        <v>10.4</v>
      </c>
    </row>
    <row r="21" spans="1:7" ht="14.25">
      <c r="A21" s="80">
        <v>3</v>
      </c>
      <c r="B21" s="81" t="s">
        <v>33</v>
      </c>
      <c r="C21" s="82" t="s">
        <v>34</v>
      </c>
      <c r="D21" s="95" t="s">
        <v>16</v>
      </c>
      <c r="E21" s="96">
        <v>10.1</v>
      </c>
      <c r="F21" s="82">
        <v>10.1</v>
      </c>
      <c r="G21" s="95">
        <f>(E21+F21)/2</f>
        <v>10.1</v>
      </c>
    </row>
    <row r="22" spans="1:7" ht="14.25">
      <c r="A22" s="96">
        <v>4</v>
      </c>
      <c r="B22" s="81" t="s">
        <v>35</v>
      </c>
      <c r="C22" s="82" t="s">
        <v>36</v>
      </c>
      <c r="D22" s="85" t="s">
        <v>30</v>
      </c>
      <c r="E22" s="80">
        <v>9.6</v>
      </c>
      <c r="F22" s="86">
        <v>9.6</v>
      </c>
      <c r="G22" s="85">
        <f>(E22+F22)/2</f>
        <v>9.6</v>
      </c>
    </row>
    <row r="23" spans="1:7" ht="15" thickBot="1">
      <c r="A23" s="96">
        <v>5</v>
      </c>
      <c r="B23" s="81" t="s">
        <v>37</v>
      </c>
      <c r="C23" s="82" t="s">
        <v>38</v>
      </c>
      <c r="D23" s="85" t="s">
        <v>30</v>
      </c>
      <c r="E23" s="80">
        <v>9.4</v>
      </c>
      <c r="F23" s="82">
        <v>9.4</v>
      </c>
      <c r="G23" s="85">
        <f>(E23+F23)/2</f>
        <v>9.4</v>
      </c>
    </row>
    <row r="24" spans="1:7" ht="15">
      <c r="A24" s="66"/>
      <c r="B24" s="93"/>
      <c r="C24" s="93"/>
      <c r="D24" s="94"/>
      <c r="E24" s="193" t="s">
        <v>24</v>
      </c>
      <c r="F24" s="194"/>
      <c r="G24" s="195"/>
    </row>
    <row r="25" spans="1:7" ht="15.75" thickBot="1">
      <c r="A25" s="70" t="s">
        <v>6</v>
      </c>
      <c r="B25" s="71" t="s">
        <v>7</v>
      </c>
      <c r="C25" s="71" t="s">
        <v>8</v>
      </c>
      <c r="D25" s="72" t="s">
        <v>9</v>
      </c>
      <c r="E25" s="73" t="s">
        <v>10</v>
      </c>
      <c r="F25" s="74" t="s">
        <v>11</v>
      </c>
      <c r="G25" s="75" t="s">
        <v>12</v>
      </c>
    </row>
    <row r="26" spans="1:7" ht="14.25">
      <c r="A26" s="80">
        <v>1</v>
      </c>
      <c r="B26" s="81" t="s">
        <v>33</v>
      </c>
      <c r="C26" s="82" t="s">
        <v>34</v>
      </c>
      <c r="D26" s="95" t="s">
        <v>16</v>
      </c>
      <c r="E26" s="96">
        <v>9</v>
      </c>
      <c r="F26" s="86">
        <v>9</v>
      </c>
      <c r="G26" s="95">
        <v>9</v>
      </c>
    </row>
    <row r="27" spans="1:7" ht="14.25">
      <c r="A27" s="80">
        <v>2</v>
      </c>
      <c r="B27" s="81" t="s">
        <v>28</v>
      </c>
      <c r="C27" s="82" t="s">
        <v>29</v>
      </c>
      <c r="D27" s="85" t="s">
        <v>30</v>
      </c>
      <c r="E27" s="80">
        <v>8.5</v>
      </c>
      <c r="F27" s="86">
        <v>8.5</v>
      </c>
      <c r="G27" s="85">
        <v>8.5</v>
      </c>
    </row>
    <row r="28" spans="1:7" ht="14.25">
      <c r="A28" s="80">
        <v>3</v>
      </c>
      <c r="B28" s="81" t="s">
        <v>37</v>
      </c>
      <c r="C28" s="82" t="s">
        <v>38</v>
      </c>
      <c r="D28" s="85" t="s">
        <v>30</v>
      </c>
      <c r="E28" s="80">
        <v>7.7</v>
      </c>
      <c r="F28" s="86">
        <v>7.7</v>
      </c>
      <c r="G28" s="85">
        <v>7.7</v>
      </c>
    </row>
    <row r="29" spans="1:7" ht="14.25">
      <c r="A29" s="96">
        <v>4</v>
      </c>
      <c r="B29" s="81" t="s">
        <v>35</v>
      </c>
      <c r="C29" s="82" t="s">
        <v>36</v>
      </c>
      <c r="D29" s="85" t="s">
        <v>30</v>
      </c>
      <c r="E29" s="80">
        <v>7</v>
      </c>
      <c r="F29" s="86">
        <v>7</v>
      </c>
      <c r="G29" s="85">
        <v>7</v>
      </c>
    </row>
    <row r="30" spans="1:7" ht="15" thickBot="1">
      <c r="A30" s="96">
        <v>5</v>
      </c>
      <c r="B30" s="81" t="s">
        <v>31</v>
      </c>
      <c r="C30" s="82" t="s">
        <v>32</v>
      </c>
      <c r="D30" s="95" t="s">
        <v>30</v>
      </c>
      <c r="E30" s="96">
        <v>6.7</v>
      </c>
      <c r="F30" s="97">
        <v>6.7</v>
      </c>
      <c r="G30" s="95">
        <v>6.7</v>
      </c>
    </row>
    <row r="31" spans="1:7" ht="15">
      <c r="A31" s="66"/>
      <c r="B31" s="93"/>
      <c r="C31" s="93"/>
      <c r="D31" s="94"/>
      <c r="E31" s="193" t="s">
        <v>3</v>
      </c>
      <c r="F31" s="194"/>
      <c r="G31" s="196"/>
    </row>
    <row r="32" spans="1:7" ht="15" thickBot="1">
      <c r="A32" s="70" t="s">
        <v>6</v>
      </c>
      <c r="B32" s="71" t="s">
        <v>7</v>
      </c>
      <c r="C32" s="71" t="s">
        <v>8</v>
      </c>
      <c r="D32" s="72" t="s">
        <v>9</v>
      </c>
      <c r="E32" s="73" t="s">
        <v>10</v>
      </c>
      <c r="F32" s="74" t="s">
        <v>11</v>
      </c>
      <c r="G32" s="76" t="s">
        <v>12</v>
      </c>
    </row>
    <row r="33" spans="1:7" ht="14.25">
      <c r="A33" s="80">
        <v>1</v>
      </c>
      <c r="B33" s="81" t="s">
        <v>33</v>
      </c>
      <c r="C33" s="82" t="s">
        <v>34</v>
      </c>
      <c r="D33" s="95" t="s">
        <v>16</v>
      </c>
      <c r="E33" s="96">
        <v>11.7</v>
      </c>
      <c r="F33" s="86">
        <v>11.7</v>
      </c>
      <c r="G33" s="98">
        <v>11.7</v>
      </c>
    </row>
    <row r="34" spans="1:7" ht="14.25">
      <c r="A34" s="80">
        <v>2</v>
      </c>
      <c r="B34" s="81" t="s">
        <v>31</v>
      </c>
      <c r="C34" s="82" t="s">
        <v>32</v>
      </c>
      <c r="D34" s="95" t="s">
        <v>30</v>
      </c>
      <c r="E34" s="96">
        <v>10.5</v>
      </c>
      <c r="F34" s="86">
        <v>10.5</v>
      </c>
      <c r="G34" s="95">
        <v>10.5</v>
      </c>
    </row>
    <row r="35" spans="1:7" ht="14.25">
      <c r="A35" s="80">
        <v>3</v>
      </c>
      <c r="B35" s="81" t="s">
        <v>37</v>
      </c>
      <c r="C35" s="82" t="s">
        <v>38</v>
      </c>
      <c r="D35" s="85" t="s">
        <v>30</v>
      </c>
      <c r="E35" s="80">
        <v>9.7</v>
      </c>
      <c r="F35" s="86">
        <v>9.7</v>
      </c>
      <c r="G35" s="85">
        <v>9.7</v>
      </c>
    </row>
    <row r="36" spans="1:7" ht="14.25">
      <c r="A36" s="96">
        <v>4</v>
      </c>
      <c r="B36" s="81" t="s">
        <v>28</v>
      </c>
      <c r="C36" s="82" t="s">
        <v>29</v>
      </c>
      <c r="D36" s="85" t="s">
        <v>30</v>
      </c>
      <c r="E36" s="80">
        <v>9.6</v>
      </c>
      <c r="F36" s="86">
        <v>9.6</v>
      </c>
      <c r="G36" s="85">
        <v>9.6</v>
      </c>
    </row>
    <row r="37" spans="1:7" ht="15" thickBot="1">
      <c r="A37" s="96">
        <v>5</v>
      </c>
      <c r="B37" s="81" t="s">
        <v>35</v>
      </c>
      <c r="C37" s="82" t="s">
        <v>36</v>
      </c>
      <c r="D37" s="85" t="s">
        <v>30</v>
      </c>
      <c r="E37" s="80">
        <v>9.2</v>
      </c>
      <c r="F37" s="86">
        <v>9.2</v>
      </c>
      <c r="G37" s="85">
        <v>9.2</v>
      </c>
    </row>
    <row r="38" spans="1:7" ht="15">
      <c r="A38" s="66"/>
      <c r="B38" s="93"/>
      <c r="C38" s="93"/>
      <c r="D38" s="94"/>
      <c r="E38" s="197" t="s">
        <v>2</v>
      </c>
      <c r="F38" s="198"/>
      <c r="G38" s="198"/>
    </row>
    <row r="39" spans="1:7" ht="15" thickBot="1">
      <c r="A39" s="70" t="s">
        <v>6</v>
      </c>
      <c r="B39" s="71" t="s">
        <v>7</v>
      </c>
      <c r="C39" s="71" t="s">
        <v>8</v>
      </c>
      <c r="D39" s="72" t="s">
        <v>9</v>
      </c>
      <c r="E39" s="73" t="s">
        <v>10</v>
      </c>
      <c r="F39" s="74" t="s">
        <v>11</v>
      </c>
      <c r="G39" s="77" t="s">
        <v>12</v>
      </c>
    </row>
    <row r="40" spans="1:7" ht="14.25">
      <c r="A40" s="80">
        <v>1</v>
      </c>
      <c r="B40" s="81" t="s">
        <v>33</v>
      </c>
      <c r="C40" s="82" t="s">
        <v>34</v>
      </c>
      <c r="D40" s="95" t="s">
        <v>16</v>
      </c>
      <c r="E40" s="99">
        <v>10.75</v>
      </c>
      <c r="F40" s="99">
        <v>10.75</v>
      </c>
      <c r="G40" s="100">
        <v>10.75</v>
      </c>
    </row>
    <row r="41" spans="1:7" ht="14.25">
      <c r="A41" s="80">
        <v>2</v>
      </c>
      <c r="B41" s="81" t="s">
        <v>28</v>
      </c>
      <c r="C41" s="82" t="s">
        <v>29</v>
      </c>
      <c r="D41" s="85" t="s">
        <v>30</v>
      </c>
      <c r="E41" s="101">
        <v>10.2</v>
      </c>
      <c r="F41" s="101">
        <v>10.2</v>
      </c>
      <c r="G41" s="102">
        <v>10.2</v>
      </c>
    </row>
    <row r="42" spans="1:7" ht="14.25">
      <c r="A42" s="80">
        <v>3</v>
      </c>
      <c r="B42" s="81" t="s">
        <v>35</v>
      </c>
      <c r="C42" s="82" t="s">
        <v>36</v>
      </c>
      <c r="D42" s="85" t="s">
        <v>30</v>
      </c>
      <c r="E42" s="101">
        <v>10.15</v>
      </c>
      <c r="F42" s="101">
        <v>10.15</v>
      </c>
      <c r="G42" s="102">
        <v>10.15</v>
      </c>
    </row>
    <row r="43" spans="1:7" ht="14.25">
      <c r="A43" s="96">
        <v>4</v>
      </c>
      <c r="B43" s="81" t="s">
        <v>37</v>
      </c>
      <c r="C43" s="82" t="s">
        <v>38</v>
      </c>
      <c r="D43" s="85" t="s">
        <v>30</v>
      </c>
      <c r="E43" s="101">
        <v>9.35</v>
      </c>
      <c r="F43" s="101">
        <v>9.35</v>
      </c>
      <c r="G43" s="102">
        <v>9.35</v>
      </c>
    </row>
    <row r="44" spans="1:7" ht="14.25">
      <c r="A44" s="96">
        <v>5</v>
      </c>
      <c r="B44" s="81" t="s">
        <v>31</v>
      </c>
      <c r="C44" s="82" t="s">
        <v>32</v>
      </c>
      <c r="D44" s="95" t="s">
        <v>30</v>
      </c>
      <c r="E44" s="103">
        <v>5.2</v>
      </c>
      <c r="F44" s="103">
        <v>5.2</v>
      </c>
      <c r="G44" s="104">
        <v>5.2</v>
      </c>
    </row>
    <row r="45" spans="1:4" ht="45" thickBot="1">
      <c r="A45" s="62" t="s">
        <v>39</v>
      </c>
      <c r="B45" s="63"/>
      <c r="C45" s="63"/>
      <c r="D45" s="63"/>
    </row>
    <row r="46" spans="1:7" ht="15">
      <c r="A46" s="66"/>
      <c r="B46" s="93"/>
      <c r="C46" s="93"/>
      <c r="D46" s="94"/>
      <c r="E46" s="193" t="s">
        <v>1</v>
      </c>
      <c r="F46" s="194"/>
      <c r="G46" s="195"/>
    </row>
    <row r="47" spans="1:7" ht="15" thickBot="1">
      <c r="A47" s="70" t="s">
        <v>6</v>
      </c>
      <c r="B47" s="71" t="s">
        <v>7</v>
      </c>
      <c r="C47" s="71" t="s">
        <v>8</v>
      </c>
      <c r="D47" s="72" t="s">
        <v>9</v>
      </c>
      <c r="E47" s="73" t="s">
        <v>10</v>
      </c>
      <c r="F47" s="74" t="s">
        <v>11</v>
      </c>
      <c r="G47" s="75" t="s">
        <v>12</v>
      </c>
    </row>
    <row r="48" spans="1:7" ht="14.25">
      <c r="A48" s="80">
        <v>1</v>
      </c>
      <c r="B48" s="81" t="s">
        <v>40</v>
      </c>
      <c r="C48" s="82" t="s">
        <v>41</v>
      </c>
      <c r="D48" s="85" t="s">
        <v>16</v>
      </c>
      <c r="E48" s="80">
        <v>11.2</v>
      </c>
      <c r="F48" s="82">
        <v>11.2</v>
      </c>
      <c r="G48" s="85">
        <f>(E48+F48)/2</f>
        <v>11.2</v>
      </c>
    </row>
    <row r="49" spans="1:7" ht="14.25">
      <c r="A49" s="80">
        <v>2</v>
      </c>
      <c r="B49" s="81" t="s">
        <v>42</v>
      </c>
      <c r="C49" s="82" t="s">
        <v>43</v>
      </c>
      <c r="D49" s="85" t="s">
        <v>30</v>
      </c>
      <c r="E49" s="80">
        <v>10.7</v>
      </c>
      <c r="F49" s="82">
        <v>10.7</v>
      </c>
      <c r="G49" s="85">
        <f>(E49+F49)/2</f>
        <v>10.7</v>
      </c>
    </row>
    <row r="50" spans="1:7" ht="15" thickBot="1">
      <c r="A50" s="80">
        <v>3</v>
      </c>
      <c r="B50" s="81" t="s">
        <v>44</v>
      </c>
      <c r="C50" s="82" t="s">
        <v>45</v>
      </c>
      <c r="D50" s="85" t="s">
        <v>30</v>
      </c>
      <c r="E50" s="80">
        <v>9.7</v>
      </c>
      <c r="F50" s="82">
        <v>9.7</v>
      </c>
      <c r="G50" s="85">
        <f>(E50+F50)/2</f>
        <v>9.7</v>
      </c>
    </row>
    <row r="51" spans="1:7" ht="15">
      <c r="A51" s="66"/>
      <c r="B51" s="93"/>
      <c r="C51" s="93"/>
      <c r="D51" s="94"/>
      <c r="E51" s="193" t="s">
        <v>24</v>
      </c>
      <c r="F51" s="194"/>
      <c r="G51" s="195"/>
    </row>
    <row r="52" spans="1:7" ht="15.75" thickBot="1">
      <c r="A52" s="70" t="s">
        <v>6</v>
      </c>
      <c r="B52" s="71" t="s">
        <v>7</v>
      </c>
      <c r="C52" s="71" t="s">
        <v>8</v>
      </c>
      <c r="D52" s="72" t="s">
        <v>9</v>
      </c>
      <c r="E52" s="73" t="s">
        <v>10</v>
      </c>
      <c r="F52" s="74" t="s">
        <v>11</v>
      </c>
      <c r="G52" s="75" t="s">
        <v>12</v>
      </c>
    </row>
    <row r="53" spans="1:7" ht="14.25">
      <c r="A53" s="80">
        <v>1</v>
      </c>
      <c r="B53" s="81" t="s">
        <v>40</v>
      </c>
      <c r="C53" s="82" t="s">
        <v>41</v>
      </c>
      <c r="D53" s="85" t="s">
        <v>16</v>
      </c>
      <c r="E53" s="80">
        <v>9.1</v>
      </c>
      <c r="F53" s="86">
        <v>9.1</v>
      </c>
      <c r="G53" s="85">
        <v>9.1</v>
      </c>
    </row>
    <row r="54" spans="1:7" ht="14.25">
      <c r="A54" s="80">
        <v>2</v>
      </c>
      <c r="B54" s="81" t="s">
        <v>44</v>
      </c>
      <c r="C54" s="82" t="s">
        <v>45</v>
      </c>
      <c r="D54" s="85" t="s">
        <v>30</v>
      </c>
      <c r="E54" s="80">
        <v>8</v>
      </c>
      <c r="F54" s="86">
        <v>8</v>
      </c>
      <c r="G54" s="85">
        <v>8</v>
      </c>
    </row>
    <row r="55" spans="1:7" ht="15" thickBot="1">
      <c r="A55" s="80">
        <v>3</v>
      </c>
      <c r="B55" s="81" t="s">
        <v>42</v>
      </c>
      <c r="C55" s="82" t="s">
        <v>43</v>
      </c>
      <c r="D55" s="85" t="s">
        <v>30</v>
      </c>
      <c r="E55" s="80">
        <v>7.9</v>
      </c>
      <c r="F55" s="86">
        <v>7.9</v>
      </c>
      <c r="G55" s="85">
        <v>7.9</v>
      </c>
    </row>
    <row r="56" spans="1:7" ht="15">
      <c r="A56" s="66"/>
      <c r="B56" s="93"/>
      <c r="C56" s="93"/>
      <c r="D56" s="94"/>
      <c r="E56" s="193" t="s">
        <v>3</v>
      </c>
      <c r="F56" s="194"/>
      <c r="G56" s="196"/>
    </row>
    <row r="57" spans="1:7" ht="15" thickBot="1">
      <c r="A57" s="70" t="s">
        <v>6</v>
      </c>
      <c r="B57" s="71" t="s">
        <v>7</v>
      </c>
      <c r="C57" s="71" t="s">
        <v>8</v>
      </c>
      <c r="D57" s="72" t="s">
        <v>9</v>
      </c>
      <c r="E57" s="73" t="s">
        <v>10</v>
      </c>
      <c r="F57" s="74" t="s">
        <v>11</v>
      </c>
      <c r="G57" s="76" t="s">
        <v>12</v>
      </c>
    </row>
    <row r="58" spans="1:7" ht="14.25">
      <c r="A58" s="80">
        <v>1</v>
      </c>
      <c r="B58" s="81" t="s">
        <v>40</v>
      </c>
      <c r="C58" s="82" t="s">
        <v>41</v>
      </c>
      <c r="D58" s="85" t="s">
        <v>16</v>
      </c>
      <c r="E58" s="80">
        <v>11.9</v>
      </c>
      <c r="F58" s="86">
        <v>11.9</v>
      </c>
      <c r="G58" s="87">
        <v>11.9</v>
      </c>
    </row>
    <row r="59" spans="1:7" ht="14.25">
      <c r="A59" s="80">
        <v>2</v>
      </c>
      <c r="B59" s="81" t="s">
        <v>42</v>
      </c>
      <c r="C59" s="82" t="s">
        <v>43</v>
      </c>
      <c r="D59" s="85" t="s">
        <v>30</v>
      </c>
      <c r="E59" s="80">
        <v>10.2</v>
      </c>
      <c r="F59" s="86">
        <v>10.2</v>
      </c>
      <c r="G59" s="85">
        <v>10.2</v>
      </c>
    </row>
    <row r="60" spans="1:7" ht="15" thickBot="1">
      <c r="A60" s="80">
        <v>3</v>
      </c>
      <c r="B60" s="81" t="s">
        <v>44</v>
      </c>
      <c r="C60" s="82" t="s">
        <v>45</v>
      </c>
      <c r="D60" s="85" t="s">
        <v>30</v>
      </c>
      <c r="E60" s="80">
        <v>9</v>
      </c>
      <c r="F60" s="86">
        <v>9</v>
      </c>
      <c r="G60" s="85">
        <v>9</v>
      </c>
    </row>
    <row r="61" spans="1:7" ht="15">
      <c r="A61" s="66"/>
      <c r="B61" s="93"/>
      <c r="C61" s="93"/>
      <c r="D61" s="94"/>
      <c r="E61" s="197" t="s">
        <v>2</v>
      </c>
      <c r="F61" s="198"/>
      <c r="G61" s="198"/>
    </row>
    <row r="62" spans="1:7" ht="15" thickBot="1">
      <c r="A62" s="70" t="s">
        <v>6</v>
      </c>
      <c r="B62" s="71" t="s">
        <v>7</v>
      </c>
      <c r="C62" s="71" t="s">
        <v>8</v>
      </c>
      <c r="D62" s="72" t="s">
        <v>9</v>
      </c>
      <c r="E62" s="73" t="s">
        <v>10</v>
      </c>
      <c r="F62" s="74" t="s">
        <v>11</v>
      </c>
      <c r="G62" s="77" t="s">
        <v>12</v>
      </c>
    </row>
    <row r="63" spans="1:7" ht="14.25">
      <c r="A63" s="80">
        <v>1</v>
      </c>
      <c r="B63" s="81" t="s">
        <v>42</v>
      </c>
      <c r="C63" s="82" t="s">
        <v>43</v>
      </c>
      <c r="D63" s="85" t="s">
        <v>30</v>
      </c>
      <c r="E63" s="88">
        <v>10.6</v>
      </c>
      <c r="F63" s="88">
        <v>10.6</v>
      </c>
      <c r="G63" s="89">
        <v>10.6</v>
      </c>
    </row>
    <row r="64" spans="1:7" ht="14.25">
      <c r="A64" s="80">
        <v>2</v>
      </c>
      <c r="B64" s="81" t="s">
        <v>40</v>
      </c>
      <c r="C64" s="82" t="s">
        <v>41</v>
      </c>
      <c r="D64" s="85" t="s">
        <v>16</v>
      </c>
      <c r="E64" s="101">
        <v>10.55</v>
      </c>
      <c r="F64" s="101">
        <v>10.55</v>
      </c>
      <c r="G64" s="102">
        <v>10.55</v>
      </c>
    </row>
    <row r="65" spans="1:7" ht="14.25">
      <c r="A65" s="80">
        <v>3</v>
      </c>
      <c r="B65" s="81" t="s">
        <v>44</v>
      </c>
      <c r="C65" s="82" t="s">
        <v>45</v>
      </c>
      <c r="D65" s="85" t="s">
        <v>30</v>
      </c>
      <c r="E65" s="101">
        <v>9.9</v>
      </c>
      <c r="F65" s="101">
        <v>9.9</v>
      </c>
      <c r="G65" s="102">
        <v>9.9</v>
      </c>
    </row>
    <row r="66" spans="1:4" ht="45" thickBot="1">
      <c r="A66" s="105" t="s">
        <v>46</v>
      </c>
      <c r="B66" s="106"/>
      <c r="C66" s="106"/>
      <c r="D66" s="106"/>
    </row>
    <row r="67" spans="1:7" ht="15">
      <c r="A67" s="66"/>
      <c r="B67" s="93"/>
      <c r="C67" s="93"/>
      <c r="D67" s="94"/>
      <c r="E67" s="193" t="s">
        <v>1</v>
      </c>
      <c r="F67" s="194"/>
      <c r="G67" s="195"/>
    </row>
    <row r="68" spans="1:7" ht="15" thickBot="1">
      <c r="A68" s="70" t="s">
        <v>6</v>
      </c>
      <c r="B68" s="71" t="s">
        <v>7</v>
      </c>
      <c r="C68" s="71" t="s">
        <v>8</v>
      </c>
      <c r="D68" s="72" t="s">
        <v>9</v>
      </c>
      <c r="E68" s="73" t="s">
        <v>10</v>
      </c>
      <c r="F68" s="74" t="s">
        <v>11</v>
      </c>
      <c r="G68" s="75" t="s">
        <v>12</v>
      </c>
    </row>
    <row r="69" spans="1:7" ht="14.25">
      <c r="A69" s="80">
        <v>1</v>
      </c>
      <c r="B69" s="81" t="s">
        <v>47</v>
      </c>
      <c r="C69" s="82" t="s">
        <v>26</v>
      </c>
      <c r="D69" s="95" t="s">
        <v>16</v>
      </c>
      <c r="E69" s="96">
        <v>11.6</v>
      </c>
      <c r="F69" s="86">
        <v>11.6</v>
      </c>
      <c r="G69" s="95">
        <f aca="true" t="shared" si="0" ref="G69:G75">(E69+F69)/2</f>
        <v>11.6</v>
      </c>
    </row>
    <row r="70" spans="1:7" ht="14.25">
      <c r="A70" s="80">
        <v>2</v>
      </c>
      <c r="B70" s="81" t="s">
        <v>48</v>
      </c>
      <c r="C70" s="82" t="s">
        <v>49</v>
      </c>
      <c r="D70" s="95" t="s">
        <v>16</v>
      </c>
      <c r="E70" s="96">
        <v>11.5</v>
      </c>
      <c r="F70" s="97">
        <v>11.5</v>
      </c>
      <c r="G70" s="95">
        <f t="shared" si="0"/>
        <v>11.5</v>
      </c>
    </row>
    <row r="71" spans="1:7" ht="14.25">
      <c r="A71" s="80">
        <v>3</v>
      </c>
      <c r="B71" s="81" t="s">
        <v>50</v>
      </c>
      <c r="C71" s="82" t="s">
        <v>36</v>
      </c>
      <c r="D71" s="83" t="s">
        <v>51</v>
      </c>
      <c r="E71" s="84">
        <v>11.1</v>
      </c>
      <c r="F71" s="82">
        <v>11.1</v>
      </c>
      <c r="G71" s="85">
        <f t="shared" si="0"/>
        <v>11.1</v>
      </c>
    </row>
    <row r="72" spans="1:7" ht="14.25">
      <c r="A72" s="96">
        <v>4</v>
      </c>
      <c r="B72" s="81" t="s">
        <v>52</v>
      </c>
      <c r="C72" s="82" t="s">
        <v>53</v>
      </c>
      <c r="D72" s="95" t="s">
        <v>16</v>
      </c>
      <c r="E72" s="96">
        <v>10.7</v>
      </c>
      <c r="F72" s="86">
        <v>10.7</v>
      </c>
      <c r="G72" s="95">
        <f t="shared" si="0"/>
        <v>10.7</v>
      </c>
    </row>
    <row r="73" spans="1:7" ht="14.25">
      <c r="A73" s="96">
        <v>5</v>
      </c>
      <c r="B73" s="81" t="s">
        <v>54</v>
      </c>
      <c r="C73" s="82" t="s">
        <v>55</v>
      </c>
      <c r="D73" s="85" t="s">
        <v>30</v>
      </c>
      <c r="E73" s="80">
        <v>10</v>
      </c>
      <c r="F73" s="82">
        <v>10</v>
      </c>
      <c r="G73" s="85">
        <f t="shared" si="0"/>
        <v>10</v>
      </c>
    </row>
    <row r="74" spans="1:7" ht="14.25">
      <c r="A74" s="96">
        <v>6</v>
      </c>
      <c r="B74" s="81" t="s">
        <v>56</v>
      </c>
      <c r="C74" s="82" t="s">
        <v>57</v>
      </c>
      <c r="D74" s="95" t="s">
        <v>16</v>
      </c>
      <c r="E74" s="96">
        <v>9.8</v>
      </c>
      <c r="F74" s="86">
        <v>9.8</v>
      </c>
      <c r="G74" s="95">
        <f t="shared" si="0"/>
        <v>9.8</v>
      </c>
    </row>
    <row r="75" spans="1:7" ht="15" thickBot="1">
      <c r="A75" s="96">
        <v>7</v>
      </c>
      <c r="B75" s="81" t="s">
        <v>58</v>
      </c>
      <c r="C75" s="82" t="s">
        <v>59</v>
      </c>
      <c r="D75" s="85" t="s">
        <v>60</v>
      </c>
      <c r="E75" s="80"/>
      <c r="F75" s="86"/>
      <c r="G75" s="85">
        <f t="shared" si="0"/>
        <v>0</v>
      </c>
    </row>
    <row r="76" spans="1:7" ht="15">
      <c r="A76" s="66"/>
      <c r="B76" s="93"/>
      <c r="C76" s="93"/>
      <c r="D76" s="94"/>
      <c r="E76" s="193" t="s">
        <v>24</v>
      </c>
      <c r="F76" s="194"/>
      <c r="G76" s="195"/>
    </row>
    <row r="77" spans="1:7" ht="15.75" thickBot="1">
      <c r="A77" s="70" t="s">
        <v>6</v>
      </c>
      <c r="B77" s="71" t="s">
        <v>7</v>
      </c>
      <c r="C77" s="71" t="s">
        <v>8</v>
      </c>
      <c r="D77" s="72" t="s">
        <v>9</v>
      </c>
      <c r="E77" s="73" t="s">
        <v>10</v>
      </c>
      <c r="F77" s="74" t="s">
        <v>11</v>
      </c>
      <c r="G77" s="75" t="s">
        <v>12</v>
      </c>
    </row>
    <row r="78" spans="1:7" ht="14.25">
      <c r="A78" s="80">
        <v>1</v>
      </c>
      <c r="B78" s="81" t="s">
        <v>50</v>
      </c>
      <c r="C78" s="82" t="s">
        <v>36</v>
      </c>
      <c r="D78" s="83" t="s">
        <v>51</v>
      </c>
      <c r="E78" s="80">
        <v>10.4</v>
      </c>
      <c r="F78" s="86">
        <v>10.4</v>
      </c>
      <c r="G78" s="85">
        <v>10.4</v>
      </c>
    </row>
    <row r="79" spans="1:7" ht="14.25">
      <c r="A79" s="80">
        <v>2</v>
      </c>
      <c r="B79" s="81" t="s">
        <v>52</v>
      </c>
      <c r="C79" s="82" t="s">
        <v>53</v>
      </c>
      <c r="D79" s="95" t="s">
        <v>16</v>
      </c>
      <c r="E79" s="96">
        <v>10.1</v>
      </c>
      <c r="F79" s="86">
        <v>10.1</v>
      </c>
      <c r="G79" s="95">
        <v>10.1</v>
      </c>
    </row>
    <row r="80" spans="1:7" ht="14.25">
      <c r="A80" s="80">
        <v>3</v>
      </c>
      <c r="B80" s="81" t="s">
        <v>58</v>
      </c>
      <c r="C80" s="82" t="s">
        <v>59</v>
      </c>
      <c r="D80" s="85" t="s">
        <v>60</v>
      </c>
      <c r="E80" s="80">
        <v>10</v>
      </c>
      <c r="F80" s="86">
        <v>10</v>
      </c>
      <c r="G80" s="85">
        <v>10</v>
      </c>
    </row>
    <row r="81" spans="1:7" ht="14.25">
      <c r="A81" s="96">
        <v>4</v>
      </c>
      <c r="B81" s="81" t="s">
        <v>47</v>
      </c>
      <c r="C81" s="82" t="s">
        <v>26</v>
      </c>
      <c r="D81" s="95" t="s">
        <v>16</v>
      </c>
      <c r="E81" s="96">
        <v>8.8</v>
      </c>
      <c r="F81" s="86">
        <v>8.8</v>
      </c>
      <c r="G81" s="95">
        <v>8.8</v>
      </c>
    </row>
    <row r="82" spans="1:7" ht="14.25">
      <c r="A82" s="96">
        <v>5</v>
      </c>
      <c r="B82" s="81" t="s">
        <v>48</v>
      </c>
      <c r="C82" s="82" t="s">
        <v>49</v>
      </c>
      <c r="D82" s="95" t="s">
        <v>16</v>
      </c>
      <c r="E82" s="96">
        <v>8.8</v>
      </c>
      <c r="F82" s="86">
        <v>8.8</v>
      </c>
      <c r="G82" s="95">
        <v>8.8</v>
      </c>
    </row>
    <row r="83" spans="1:7" ht="14.25">
      <c r="A83" s="96">
        <v>6</v>
      </c>
      <c r="B83" s="81" t="s">
        <v>54</v>
      </c>
      <c r="C83" s="82" t="s">
        <v>55</v>
      </c>
      <c r="D83" s="85" t="s">
        <v>30</v>
      </c>
      <c r="E83" s="80">
        <v>7.3</v>
      </c>
      <c r="F83" s="86">
        <v>7.3</v>
      </c>
      <c r="G83" s="85">
        <v>7.3</v>
      </c>
    </row>
    <row r="84" spans="1:7" ht="15" thickBot="1">
      <c r="A84" s="96">
        <v>7</v>
      </c>
      <c r="B84" s="81" t="s">
        <v>56</v>
      </c>
      <c r="C84" s="82" t="s">
        <v>57</v>
      </c>
      <c r="D84" s="95" t="s">
        <v>16</v>
      </c>
      <c r="E84" s="96">
        <v>7</v>
      </c>
      <c r="F84" s="86">
        <v>7</v>
      </c>
      <c r="G84" s="95">
        <v>7</v>
      </c>
    </row>
    <row r="85" spans="1:7" ht="15">
      <c r="A85" s="66"/>
      <c r="B85" s="93"/>
      <c r="C85" s="93"/>
      <c r="D85" s="94"/>
      <c r="E85" s="193" t="s">
        <v>3</v>
      </c>
      <c r="F85" s="194"/>
      <c r="G85" s="196"/>
    </row>
    <row r="86" spans="1:7" ht="15" thickBot="1">
      <c r="A86" s="70" t="s">
        <v>6</v>
      </c>
      <c r="B86" s="71" t="s">
        <v>7</v>
      </c>
      <c r="C86" s="71" t="s">
        <v>8</v>
      </c>
      <c r="D86" s="72" t="s">
        <v>9</v>
      </c>
      <c r="E86" s="73" t="s">
        <v>10</v>
      </c>
      <c r="F86" s="74" t="s">
        <v>11</v>
      </c>
      <c r="G86" s="76" t="s">
        <v>12</v>
      </c>
    </row>
    <row r="87" spans="1:7" ht="14.25">
      <c r="A87" s="80">
        <v>1</v>
      </c>
      <c r="B87" s="81" t="s">
        <v>58</v>
      </c>
      <c r="C87" s="82" t="s">
        <v>59</v>
      </c>
      <c r="D87" s="85" t="s">
        <v>60</v>
      </c>
      <c r="E87" s="80">
        <v>10.5</v>
      </c>
      <c r="F87" s="86">
        <v>10.5</v>
      </c>
      <c r="G87" s="87">
        <v>10.5</v>
      </c>
    </row>
    <row r="88" spans="1:7" ht="14.25">
      <c r="A88" s="80">
        <v>2</v>
      </c>
      <c r="B88" s="81" t="s">
        <v>50</v>
      </c>
      <c r="C88" s="82" t="s">
        <v>36</v>
      </c>
      <c r="D88" s="83" t="s">
        <v>51</v>
      </c>
      <c r="E88" s="80">
        <v>10.4</v>
      </c>
      <c r="F88" s="86">
        <v>10.4</v>
      </c>
      <c r="G88" s="85">
        <v>10.4</v>
      </c>
    </row>
    <row r="89" spans="1:7" ht="14.25">
      <c r="A89" s="80">
        <v>3</v>
      </c>
      <c r="B89" s="81" t="s">
        <v>54</v>
      </c>
      <c r="C89" s="82" t="s">
        <v>55</v>
      </c>
      <c r="D89" s="85" t="s">
        <v>30</v>
      </c>
      <c r="E89" s="80">
        <v>10</v>
      </c>
      <c r="F89" s="86">
        <v>10</v>
      </c>
      <c r="G89" s="85">
        <v>10</v>
      </c>
    </row>
    <row r="90" spans="1:7" ht="14.25">
      <c r="A90" s="96">
        <v>4</v>
      </c>
      <c r="B90" s="81" t="s">
        <v>47</v>
      </c>
      <c r="C90" s="82" t="s">
        <v>26</v>
      </c>
      <c r="D90" s="95" t="s">
        <v>16</v>
      </c>
      <c r="E90" s="96">
        <v>9.9</v>
      </c>
      <c r="F90" s="86">
        <v>9.9</v>
      </c>
      <c r="G90" s="95">
        <v>9.9</v>
      </c>
    </row>
    <row r="91" spans="1:7" ht="14.25">
      <c r="A91" s="96">
        <v>5</v>
      </c>
      <c r="B91" s="81" t="s">
        <v>56</v>
      </c>
      <c r="C91" s="82" t="s">
        <v>57</v>
      </c>
      <c r="D91" s="95" t="s">
        <v>16</v>
      </c>
      <c r="E91" s="96">
        <v>9.9</v>
      </c>
      <c r="F91" s="86">
        <v>9.9</v>
      </c>
      <c r="G91" s="95">
        <v>9.9</v>
      </c>
    </row>
    <row r="92" spans="1:7" ht="14.25">
      <c r="A92" s="96">
        <v>6</v>
      </c>
      <c r="B92" s="81" t="s">
        <v>48</v>
      </c>
      <c r="C92" s="82" t="s">
        <v>49</v>
      </c>
      <c r="D92" s="95" t="s">
        <v>16</v>
      </c>
      <c r="E92" s="96">
        <v>9.6</v>
      </c>
      <c r="F92" s="86">
        <v>9.6</v>
      </c>
      <c r="G92" s="95">
        <v>9.6</v>
      </c>
    </row>
    <row r="93" spans="1:7" ht="15" thickBot="1">
      <c r="A93" s="96">
        <v>7</v>
      </c>
      <c r="B93" s="81" t="s">
        <v>52</v>
      </c>
      <c r="C93" s="82" t="s">
        <v>53</v>
      </c>
      <c r="D93" s="95" t="s">
        <v>16</v>
      </c>
      <c r="E93" s="96">
        <v>9.2</v>
      </c>
      <c r="F93" s="86">
        <v>9.2</v>
      </c>
      <c r="G93" s="95">
        <v>9.2</v>
      </c>
    </row>
    <row r="94" spans="1:7" ht="15">
      <c r="A94" s="66"/>
      <c r="B94" s="93"/>
      <c r="C94" s="93"/>
      <c r="D94" s="94"/>
      <c r="E94" s="197" t="s">
        <v>2</v>
      </c>
      <c r="F94" s="198"/>
      <c r="G94" s="198"/>
    </row>
    <row r="95" spans="1:7" ht="15" thickBot="1">
      <c r="A95" s="70" t="s">
        <v>6</v>
      </c>
      <c r="B95" s="71" t="s">
        <v>7</v>
      </c>
      <c r="C95" s="71" t="s">
        <v>8</v>
      </c>
      <c r="D95" s="72" t="s">
        <v>9</v>
      </c>
      <c r="E95" s="73" t="s">
        <v>10</v>
      </c>
      <c r="F95" s="74" t="s">
        <v>11</v>
      </c>
      <c r="G95" s="77" t="s">
        <v>12</v>
      </c>
    </row>
    <row r="96" spans="1:7" ht="14.25">
      <c r="A96" s="80">
        <v>1</v>
      </c>
      <c r="B96" s="81" t="s">
        <v>50</v>
      </c>
      <c r="C96" s="82" t="s">
        <v>36</v>
      </c>
      <c r="D96" s="83" t="s">
        <v>51</v>
      </c>
      <c r="E96" s="88">
        <v>10.5</v>
      </c>
      <c r="F96" s="88">
        <v>10.5</v>
      </c>
      <c r="G96" s="89">
        <v>10.5</v>
      </c>
    </row>
    <row r="97" spans="1:7" ht="14.25">
      <c r="A97" s="80">
        <v>2</v>
      </c>
      <c r="B97" s="81" t="s">
        <v>54</v>
      </c>
      <c r="C97" s="82" t="s">
        <v>55</v>
      </c>
      <c r="D97" s="85" t="s">
        <v>30</v>
      </c>
      <c r="E97" s="101">
        <v>9.85</v>
      </c>
      <c r="F97" s="101">
        <v>9.85</v>
      </c>
      <c r="G97" s="102">
        <v>9.85</v>
      </c>
    </row>
    <row r="98" spans="1:7" ht="14.25">
      <c r="A98" s="80">
        <v>3</v>
      </c>
      <c r="B98" s="81" t="s">
        <v>47</v>
      </c>
      <c r="C98" s="82" t="s">
        <v>26</v>
      </c>
      <c r="D98" s="95" t="s">
        <v>16</v>
      </c>
      <c r="E98" s="103">
        <v>9.8</v>
      </c>
      <c r="F98" s="103">
        <v>9.8</v>
      </c>
      <c r="G98" s="104">
        <v>9.8</v>
      </c>
    </row>
    <row r="99" spans="1:7" ht="14.25">
      <c r="A99" s="96">
        <v>4</v>
      </c>
      <c r="B99" s="81" t="s">
        <v>58</v>
      </c>
      <c r="C99" s="82" t="s">
        <v>59</v>
      </c>
      <c r="D99" s="85" t="s">
        <v>60</v>
      </c>
      <c r="E99" s="101">
        <v>9.75</v>
      </c>
      <c r="F99" s="101">
        <v>9.75</v>
      </c>
      <c r="G99" s="102">
        <v>9.75</v>
      </c>
    </row>
    <row r="100" spans="1:7" ht="14.25">
      <c r="A100" s="96">
        <v>5</v>
      </c>
      <c r="B100" s="81" t="s">
        <v>48</v>
      </c>
      <c r="C100" s="82" t="s">
        <v>49</v>
      </c>
      <c r="D100" s="95" t="s">
        <v>16</v>
      </c>
      <c r="E100" s="103">
        <v>9.7</v>
      </c>
      <c r="F100" s="103">
        <v>9.7</v>
      </c>
      <c r="G100" s="104">
        <v>9.7</v>
      </c>
    </row>
    <row r="101" spans="1:7" ht="14.25">
      <c r="A101" s="96">
        <v>6</v>
      </c>
      <c r="B101" s="81" t="s">
        <v>52</v>
      </c>
      <c r="C101" s="82" t="s">
        <v>53</v>
      </c>
      <c r="D101" s="95" t="s">
        <v>16</v>
      </c>
      <c r="E101" s="103">
        <v>9.1</v>
      </c>
      <c r="F101" s="103">
        <v>9.1</v>
      </c>
      <c r="G101" s="104">
        <v>9.1</v>
      </c>
    </row>
    <row r="102" spans="1:7" ht="14.25">
      <c r="A102" s="96">
        <v>7</v>
      </c>
      <c r="B102" s="81" t="s">
        <v>56</v>
      </c>
      <c r="C102" s="82" t="s">
        <v>57</v>
      </c>
      <c r="D102" s="95" t="s">
        <v>16</v>
      </c>
      <c r="E102" s="103">
        <v>8.75</v>
      </c>
      <c r="F102" s="103">
        <v>8.75</v>
      </c>
      <c r="G102" s="104">
        <v>8.75</v>
      </c>
    </row>
    <row r="103" spans="1:4" ht="45" thickBot="1">
      <c r="A103" s="107" t="s">
        <v>61</v>
      </c>
      <c r="B103" s="108"/>
      <c r="C103" s="108"/>
      <c r="D103" s="108"/>
    </row>
    <row r="104" spans="1:7" ht="15">
      <c r="A104" s="66"/>
      <c r="B104" s="93"/>
      <c r="C104" s="93"/>
      <c r="D104" s="94"/>
      <c r="E104" s="193" t="s">
        <v>1</v>
      </c>
      <c r="F104" s="194"/>
      <c r="G104" s="195"/>
    </row>
    <row r="105" spans="1:7" ht="15" thickBot="1">
      <c r="A105" s="70" t="s">
        <v>6</v>
      </c>
      <c r="B105" s="71" t="s">
        <v>7</v>
      </c>
      <c r="C105" s="71" t="s">
        <v>8</v>
      </c>
      <c r="D105" s="72" t="s">
        <v>9</v>
      </c>
      <c r="E105" s="73" t="s">
        <v>10</v>
      </c>
      <c r="F105" s="74" t="s">
        <v>11</v>
      </c>
      <c r="G105" s="75" t="s">
        <v>12</v>
      </c>
    </row>
    <row r="106" spans="1:7" ht="14.25">
      <c r="A106" s="80">
        <v>1</v>
      </c>
      <c r="B106" s="81" t="s">
        <v>62</v>
      </c>
      <c r="C106" s="82" t="s">
        <v>63</v>
      </c>
      <c r="D106" s="85" t="s">
        <v>51</v>
      </c>
      <c r="E106" s="80">
        <v>12</v>
      </c>
      <c r="F106" s="86">
        <v>12</v>
      </c>
      <c r="G106" s="85">
        <f>(E106+F106)/2</f>
        <v>12</v>
      </c>
    </row>
    <row r="107" spans="1:7" ht="15" thickBot="1">
      <c r="A107" s="80">
        <v>2</v>
      </c>
      <c r="B107" s="109" t="s">
        <v>64</v>
      </c>
      <c r="C107" s="86" t="s">
        <v>65</v>
      </c>
      <c r="D107" s="85" t="s">
        <v>16</v>
      </c>
      <c r="E107" s="80">
        <v>10.6</v>
      </c>
      <c r="F107" s="86">
        <v>10.6</v>
      </c>
      <c r="G107" s="85">
        <f>(E107+F107)/2</f>
        <v>10.6</v>
      </c>
    </row>
    <row r="108" spans="1:7" ht="15">
      <c r="A108" s="66"/>
      <c r="B108" s="93"/>
      <c r="C108" s="93"/>
      <c r="D108" s="94"/>
      <c r="E108" s="193" t="s">
        <v>24</v>
      </c>
      <c r="F108" s="194"/>
      <c r="G108" s="195"/>
    </row>
    <row r="109" spans="1:7" ht="15.75" thickBot="1">
      <c r="A109" s="70" t="s">
        <v>6</v>
      </c>
      <c r="B109" s="71" t="s">
        <v>7</v>
      </c>
      <c r="C109" s="71" t="s">
        <v>8</v>
      </c>
      <c r="D109" s="72" t="s">
        <v>9</v>
      </c>
      <c r="E109" s="73" t="s">
        <v>10</v>
      </c>
      <c r="F109" s="74" t="s">
        <v>11</v>
      </c>
      <c r="G109" s="75" t="s">
        <v>12</v>
      </c>
    </row>
    <row r="110" spans="1:7" ht="14.25">
      <c r="A110" s="80">
        <v>1</v>
      </c>
      <c r="B110" s="81" t="s">
        <v>62</v>
      </c>
      <c r="C110" s="82" t="s">
        <v>63</v>
      </c>
      <c r="D110" s="85" t="s">
        <v>51</v>
      </c>
      <c r="E110" s="80">
        <v>9.8</v>
      </c>
      <c r="F110" s="86">
        <v>9.8</v>
      </c>
      <c r="G110" s="85">
        <v>9.8</v>
      </c>
    </row>
    <row r="111" spans="1:7" ht="15" thickBot="1">
      <c r="A111" s="80">
        <v>2</v>
      </c>
      <c r="B111" s="109" t="s">
        <v>64</v>
      </c>
      <c r="C111" s="86" t="s">
        <v>65</v>
      </c>
      <c r="D111" s="85" t="s">
        <v>16</v>
      </c>
      <c r="E111" s="80">
        <v>8.2</v>
      </c>
      <c r="F111" s="86">
        <v>8.2</v>
      </c>
      <c r="G111" s="85">
        <v>8.2</v>
      </c>
    </row>
    <row r="112" spans="1:7" ht="15">
      <c r="A112" s="66"/>
      <c r="B112" s="93"/>
      <c r="C112" s="93"/>
      <c r="D112" s="94"/>
      <c r="E112" s="193" t="s">
        <v>3</v>
      </c>
      <c r="F112" s="194"/>
      <c r="G112" s="196"/>
    </row>
    <row r="113" spans="1:7" ht="15" thickBot="1">
      <c r="A113" s="70" t="s">
        <v>6</v>
      </c>
      <c r="B113" s="71" t="s">
        <v>7</v>
      </c>
      <c r="C113" s="71" t="s">
        <v>8</v>
      </c>
      <c r="D113" s="72" t="s">
        <v>9</v>
      </c>
      <c r="E113" s="73" t="s">
        <v>10</v>
      </c>
      <c r="F113" s="74" t="s">
        <v>11</v>
      </c>
      <c r="G113" s="76" t="s">
        <v>12</v>
      </c>
    </row>
    <row r="114" spans="1:7" ht="14.25">
      <c r="A114" s="80">
        <v>1</v>
      </c>
      <c r="B114" s="109" t="s">
        <v>64</v>
      </c>
      <c r="C114" s="86" t="s">
        <v>65</v>
      </c>
      <c r="D114" s="85" t="s">
        <v>16</v>
      </c>
      <c r="E114" s="80">
        <v>10.8</v>
      </c>
      <c r="F114" s="86">
        <v>10.8</v>
      </c>
      <c r="G114" s="87">
        <v>10.8</v>
      </c>
    </row>
    <row r="115" spans="1:7" ht="15" thickBot="1">
      <c r="A115" s="80">
        <v>2</v>
      </c>
      <c r="B115" s="81" t="s">
        <v>62</v>
      </c>
      <c r="C115" s="82" t="s">
        <v>63</v>
      </c>
      <c r="D115" s="85" t="s">
        <v>51</v>
      </c>
      <c r="E115" s="80">
        <v>9.7</v>
      </c>
      <c r="F115" s="86">
        <v>9.7</v>
      </c>
      <c r="G115" s="85">
        <v>9.7</v>
      </c>
    </row>
    <row r="116" spans="1:7" ht="15">
      <c r="A116" s="66"/>
      <c r="B116" s="93"/>
      <c r="C116" s="93"/>
      <c r="D116" s="94"/>
      <c r="E116" s="197" t="s">
        <v>2</v>
      </c>
      <c r="F116" s="198"/>
      <c r="G116" s="198"/>
    </row>
    <row r="117" spans="1:7" ht="15" thickBot="1">
      <c r="A117" s="70" t="s">
        <v>6</v>
      </c>
      <c r="B117" s="71" t="s">
        <v>7</v>
      </c>
      <c r="C117" s="71" t="s">
        <v>8</v>
      </c>
      <c r="D117" s="72" t="s">
        <v>9</v>
      </c>
      <c r="E117" s="73" t="s">
        <v>10</v>
      </c>
      <c r="F117" s="74" t="s">
        <v>11</v>
      </c>
      <c r="G117" s="77" t="s">
        <v>12</v>
      </c>
    </row>
    <row r="118" spans="1:7" ht="14.25">
      <c r="A118" s="80">
        <v>1</v>
      </c>
      <c r="B118" s="109" t="s">
        <v>64</v>
      </c>
      <c r="C118" s="86" t="s">
        <v>65</v>
      </c>
      <c r="D118" s="85" t="s">
        <v>16</v>
      </c>
      <c r="E118" s="88">
        <v>9.7</v>
      </c>
      <c r="F118" s="88">
        <v>9.7</v>
      </c>
      <c r="G118" s="89">
        <v>9.7</v>
      </c>
    </row>
    <row r="119" spans="1:7" ht="14.25">
      <c r="A119" s="80">
        <v>2</v>
      </c>
      <c r="B119" s="81" t="s">
        <v>62</v>
      </c>
      <c r="C119" s="82" t="s">
        <v>63</v>
      </c>
      <c r="D119" s="85" t="s">
        <v>51</v>
      </c>
      <c r="E119" s="101">
        <v>8.95</v>
      </c>
      <c r="F119" s="101">
        <v>8.95</v>
      </c>
      <c r="G119" s="102">
        <v>8.95</v>
      </c>
    </row>
    <row r="120" spans="1:4" ht="45" thickBot="1">
      <c r="A120" s="110" t="s">
        <v>66</v>
      </c>
      <c r="B120" s="110"/>
      <c r="C120" s="111"/>
      <c r="D120" s="112"/>
    </row>
    <row r="121" spans="1:17" ht="14.25">
      <c r="A121" s="66"/>
      <c r="B121" s="93"/>
      <c r="C121" s="93"/>
      <c r="D121" s="94"/>
      <c r="E121" s="200" t="s">
        <v>1</v>
      </c>
      <c r="F121" s="201"/>
      <c r="G121" s="202"/>
      <c r="H121" s="200" t="s">
        <v>24</v>
      </c>
      <c r="I121" s="201"/>
      <c r="J121" s="202"/>
      <c r="K121" s="200" t="s">
        <v>3</v>
      </c>
      <c r="L121" s="201"/>
      <c r="M121" s="203"/>
      <c r="N121" s="204" t="s">
        <v>2</v>
      </c>
      <c r="O121" s="205"/>
      <c r="P121" s="206"/>
      <c r="Q121" s="69" t="s">
        <v>5</v>
      </c>
    </row>
    <row r="122" spans="1:17" ht="15" thickBot="1">
      <c r="A122" s="70" t="s">
        <v>6</v>
      </c>
      <c r="B122" s="113" t="s">
        <v>67</v>
      </c>
      <c r="C122" s="71" t="s">
        <v>68</v>
      </c>
      <c r="D122" s="72" t="s">
        <v>9</v>
      </c>
      <c r="E122" s="73" t="s">
        <v>69</v>
      </c>
      <c r="F122" s="74" t="s">
        <v>70</v>
      </c>
      <c r="G122" s="75" t="s">
        <v>13</v>
      </c>
      <c r="H122" s="73" t="s">
        <v>69</v>
      </c>
      <c r="I122" s="74" t="s">
        <v>70</v>
      </c>
      <c r="J122" s="75" t="s">
        <v>13</v>
      </c>
      <c r="K122" s="73" t="s">
        <v>69</v>
      </c>
      <c r="L122" s="74" t="s">
        <v>70</v>
      </c>
      <c r="M122" s="76" t="s">
        <v>13</v>
      </c>
      <c r="N122" s="73" t="s">
        <v>69</v>
      </c>
      <c r="O122" s="74" t="s">
        <v>70</v>
      </c>
      <c r="P122" s="77" t="s">
        <v>13</v>
      </c>
      <c r="Q122" s="79" t="s">
        <v>13</v>
      </c>
    </row>
    <row r="123" spans="1:17" ht="14.25">
      <c r="A123" s="80">
        <v>1</v>
      </c>
      <c r="B123" s="86" t="s">
        <v>60</v>
      </c>
      <c r="C123" s="114" t="s">
        <v>71</v>
      </c>
      <c r="D123" s="85" t="s">
        <v>60</v>
      </c>
      <c r="E123" s="80">
        <v>10.1</v>
      </c>
      <c r="F123" s="82">
        <v>9.3</v>
      </c>
      <c r="G123" s="85">
        <f>(E123+F123)</f>
        <v>19.4</v>
      </c>
      <c r="H123" s="80">
        <v>10.1</v>
      </c>
      <c r="I123" s="86">
        <v>8.1</v>
      </c>
      <c r="J123" s="85">
        <f>(H123+I123)</f>
        <v>18.2</v>
      </c>
      <c r="K123" s="80">
        <v>8.8</v>
      </c>
      <c r="L123" s="86">
        <v>11</v>
      </c>
      <c r="M123" s="87">
        <f>(K123+L123)</f>
        <v>19.8</v>
      </c>
      <c r="N123" s="88">
        <v>9.25</v>
      </c>
      <c r="O123" s="88">
        <v>11.3</v>
      </c>
      <c r="P123" s="89">
        <f>(N123+O123)</f>
        <v>20.55</v>
      </c>
      <c r="Q123" s="85">
        <f>G123+J123+M123+P123</f>
        <v>77.94999999999999</v>
      </c>
    </row>
    <row r="125" spans="1:5" ht="45">
      <c r="A125" s="107" t="s">
        <v>72</v>
      </c>
      <c r="B125" s="107"/>
      <c r="C125" s="119"/>
      <c r="D125" s="120"/>
      <c r="E125" s="120"/>
    </row>
    <row r="126" spans="3:13" ht="15" thickBot="1">
      <c r="C126" s="121"/>
      <c r="M126" s="65"/>
    </row>
    <row r="127" spans="1:14" ht="14.25">
      <c r="A127" s="66"/>
      <c r="B127" s="93"/>
      <c r="C127" s="122"/>
      <c r="D127" s="94"/>
      <c r="E127" s="200" t="s">
        <v>1</v>
      </c>
      <c r="F127" s="201"/>
      <c r="G127" s="202"/>
      <c r="H127" s="200" t="s">
        <v>24</v>
      </c>
      <c r="I127" s="201"/>
      <c r="J127" s="202"/>
      <c r="K127" s="200" t="s">
        <v>3</v>
      </c>
      <c r="L127" s="201"/>
      <c r="M127" s="203"/>
      <c r="N127" s="69" t="s">
        <v>5</v>
      </c>
    </row>
    <row r="128" spans="1:14" ht="15" thickBot="1">
      <c r="A128" s="70" t="s">
        <v>6</v>
      </c>
      <c r="B128" s="113" t="s">
        <v>67</v>
      </c>
      <c r="C128" s="123" t="s">
        <v>73</v>
      </c>
      <c r="D128" s="72" t="s">
        <v>9</v>
      </c>
      <c r="E128" s="73" t="s">
        <v>69</v>
      </c>
      <c r="F128" s="74" t="s">
        <v>70</v>
      </c>
      <c r="G128" s="75" t="s">
        <v>13</v>
      </c>
      <c r="H128" s="73" t="s">
        <v>69</v>
      </c>
      <c r="I128" s="74" t="s">
        <v>70</v>
      </c>
      <c r="J128" s="75" t="s">
        <v>13</v>
      </c>
      <c r="K128" s="73" t="s">
        <v>69</v>
      </c>
      <c r="L128" s="74" t="s">
        <v>70</v>
      </c>
      <c r="M128" s="76" t="s">
        <v>13</v>
      </c>
      <c r="N128" s="79" t="s">
        <v>13</v>
      </c>
    </row>
    <row r="129" spans="1:14" ht="15" thickBot="1">
      <c r="A129" s="80">
        <v>2</v>
      </c>
      <c r="B129" s="124" t="s">
        <v>74</v>
      </c>
      <c r="C129" s="125" t="s">
        <v>75</v>
      </c>
      <c r="D129" s="126" t="s">
        <v>30</v>
      </c>
      <c r="E129" s="80">
        <v>10</v>
      </c>
      <c r="F129" s="82">
        <v>10.3</v>
      </c>
      <c r="G129" s="85">
        <f>(E129+F129)</f>
        <v>20.3</v>
      </c>
      <c r="H129" s="80">
        <v>9.2</v>
      </c>
      <c r="I129" s="86">
        <v>9.4</v>
      </c>
      <c r="J129" s="85">
        <f>(H129+I129)</f>
        <v>18.6</v>
      </c>
      <c r="K129" s="80">
        <v>8.9</v>
      </c>
      <c r="L129" s="86">
        <v>8.9</v>
      </c>
      <c r="M129" s="87">
        <f>(K129+L129)</f>
        <v>17.8</v>
      </c>
      <c r="N129" s="85">
        <f>G129+J129+M129</f>
        <v>56.7</v>
      </c>
    </row>
    <row r="130" spans="1:14" ht="14.25">
      <c r="A130" s="80">
        <v>3</v>
      </c>
      <c r="B130" s="124" t="s">
        <v>76</v>
      </c>
      <c r="C130" s="127" t="s">
        <v>77</v>
      </c>
      <c r="D130" s="126" t="s">
        <v>30</v>
      </c>
      <c r="E130" s="80">
        <v>9.8</v>
      </c>
      <c r="F130" s="82">
        <v>8.4</v>
      </c>
      <c r="G130" s="85">
        <f>(E130+F130)</f>
        <v>18.200000000000003</v>
      </c>
      <c r="H130" s="80">
        <v>9.3</v>
      </c>
      <c r="I130" s="86">
        <v>10.1</v>
      </c>
      <c r="J130" s="85">
        <f>(H130+I130)</f>
        <v>19.4</v>
      </c>
      <c r="K130" s="80">
        <v>10</v>
      </c>
      <c r="L130" s="86">
        <v>8.7</v>
      </c>
      <c r="M130" s="87">
        <f>(K130+L130)</f>
        <v>18.7</v>
      </c>
      <c r="N130" s="85">
        <f>G130+J130+M130</f>
        <v>56.3</v>
      </c>
    </row>
    <row r="132" spans="1:4" ht="45">
      <c r="A132" s="128" t="s">
        <v>78</v>
      </c>
      <c r="B132" s="128"/>
      <c r="C132" s="129"/>
      <c r="D132" s="130"/>
    </row>
    <row r="133" spans="3:13" ht="15" thickBot="1">
      <c r="C133" s="121"/>
      <c r="M133" s="65"/>
    </row>
    <row r="134" spans="1:14" ht="14.25">
      <c r="A134" s="66"/>
      <c r="B134" s="93"/>
      <c r="C134" s="122"/>
      <c r="D134" s="94"/>
      <c r="E134" s="200" t="s">
        <v>1</v>
      </c>
      <c r="F134" s="201"/>
      <c r="G134" s="202"/>
      <c r="H134" s="200" t="s">
        <v>24</v>
      </c>
      <c r="I134" s="201"/>
      <c r="J134" s="202"/>
      <c r="K134" s="200" t="s">
        <v>3</v>
      </c>
      <c r="L134" s="201"/>
      <c r="M134" s="203"/>
      <c r="N134" s="69" t="s">
        <v>5</v>
      </c>
    </row>
    <row r="135" spans="1:14" ht="18" customHeight="1" thickBot="1">
      <c r="A135" s="70" t="s">
        <v>6</v>
      </c>
      <c r="B135" s="113" t="s">
        <v>67</v>
      </c>
      <c r="C135" s="123" t="s">
        <v>73</v>
      </c>
      <c r="D135" s="72" t="s">
        <v>9</v>
      </c>
      <c r="E135" s="73" t="s">
        <v>69</v>
      </c>
      <c r="F135" s="74" t="s">
        <v>70</v>
      </c>
      <c r="G135" s="75" t="s">
        <v>13</v>
      </c>
      <c r="H135" s="73" t="s">
        <v>69</v>
      </c>
      <c r="I135" s="74" t="s">
        <v>70</v>
      </c>
      <c r="J135" s="75" t="s">
        <v>13</v>
      </c>
      <c r="K135" s="73" t="s">
        <v>69</v>
      </c>
      <c r="L135" s="74" t="s">
        <v>70</v>
      </c>
      <c r="M135" s="76" t="s">
        <v>13</v>
      </c>
      <c r="N135" s="79" t="s">
        <v>13</v>
      </c>
    </row>
    <row r="136" spans="1:14" ht="26.25" customHeight="1">
      <c r="A136" s="80">
        <v>1</v>
      </c>
      <c r="B136" s="124" t="s">
        <v>79</v>
      </c>
      <c r="C136" s="131" t="s">
        <v>80</v>
      </c>
      <c r="D136" s="126" t="s">
        <v>81</v>
      </c>
      <c r="E136" s="80">
        <v>11</v>
      </c>
      <c r="F136" s="82">
        <v>11</v>
      </c>
      <c r="G136" s="85">
        <f>(E136+F136)</f>
        <v>22</v>
      </c>
      <c r="H136" s="80">
        <v>9.9</v>
      </c>
      <c r="I136" s="86">
        <v>10.3</v>
      </c>
      <c r="J136" s="85">
        <f>(H136+I136)</f>
        <v>20.200000000000003</v>
      </c>
      <c r="K136" s="80">
        <v>9</v>
      </c>
      <c r="L136" s="86">
        <v>11</v>
      </c>
      <c r="M136" s="87">
        <f>(K136+L136)</f>
        <v>20</v>
      </c>
      <c r="N136" s="85">
        <f>G136+J136+M136</f>
        <v>62.2</v>
      </c>
    </row>
    <row r="137" spans="1:14" ht="25.5" customHeight="1" thickBot="1">
      <c r="A137" s="80">
        <v>2</v>
      </c>
      <c r="B137" s="124" t="s">
        <v>82</v>
      </c>
      <c r="C137" s="131" t="s">
        <v>83</v>
      </c>
      <c r="D137" s="132" t="s">
        <v>51</v>
      </c>
      <c r="E137" s="84">
        <v>10.5</v>
      </c>
      <c r="F137" s="82">
        <v>11.3</v>
      </c>
      <c r="G137" s="85">
        <f>(E137+F137)</f>
        <v>21.8</v>
      </c>
      <c r="H137" s="80">
        <v>10.6</v>
      </c>
      <c r="I137" s="86">
        <v>10</v>
      </c>
      <c r="J137" s="85">
        <f>(H137+I137)</f>
        <v>20.6</v>
      </c>
      <c r="K137" s="80">
        <v>9.6</v>
      </c>
      <c r="L137" s="86">
        <v>10.2</v>
      </c>
      <c r="M137" s="87">
        <f>(K137+L137)</f>
        <v>19.799999999999997</v>
      </c>
      <c r="N137" s="85">
        <f>G137+J137+M137</f>
        <v>62.2</v>
      </c>
    </row>
    <row r="138" spans="1:14" ht="26.25" customHeight="1">
      <c r="A138" s="80">
        <v>3</v>
      </c>
      <c r="B138" s="133">
        <v>1</v>
      </c>
      <c r="C138" s="134" t="s">
        <v>84</v>
      </c>
      <c r="D138" s="135" t="s">
        <v>16</v>
      </c>
      <c r="E138" s="96">
        <v>11.1</v>
      </c>
      <c r="F138" s="82">
        <v>11.2</v>
      </c>
      <c r="G138" s="95">
        <f>(E138+F138)</f>
        <v>22.299999999999997</v>
      </c>
      <c r="H138" s="96">
        <v>9.1</v>
      </c>
      <c r="I138" s="86">
        <v>9.9</v>
      </c>
      <c r="J138" s="95">
        <f>(H138+I138)</f>
        <v>19</v>
      </c>
      <c r="K138" s="96">
        <v>10.5</v>
      </c>
      <c r="L138" s="86">
        <v>9.8</v>
      </c>
      <c r="M138" s="98">
        <f>(K138+L138)</f>
        <v>20.3</v>
      </c>
      <c r="N138" s="85">
        <f>G138+J138+M138</f>
        <v>61.599999999999994</v>
      </c>
    </row>
    <row r="139" spans="1:14" ht="30" customHeight="1">
      <c r="A139" s="80">
        <v>4</v>
      </c>
      <c r="B139" s="124" t="s">
        <v>85</v>
      </c>
      <c r="C139" s="131" t="s">
        <v>86</v>
      </c>
      <c r="D139" s="132" t="s">
        <v>51</v>
      </c>
      <c r="E139" s="84">
        <v>10.4</v>
      </c>
      <c r="F139" s="82">
        <v>10.3</v>
      </c>
      <c r="G139" s="85">
        <f>(E139+F139)</f>
        <v>20.700000000000003</v>
      </c>
      <c r="H139" s="80">
        <v>8.7</v>
      </c>
      <c r="I139" s="86">
        <v>10.9</v>
      </c>
      <c r="J139" s="85">
        <f>(H139+I139)</f>
        <v>19.6</v>
      </c>
      <c r="K139" s="80">
        <v>9.2</v>
      </c>
      <c r="L139" s="86">
        <v>9.1</v>
      </c>
      <c r="M139" s="87">
        <f>(K139+L139)</f>
        <v>18.299999999999997</v>
      </c>
      <c r="N139" s="95">
        <f>G139+J139+M139</f>
        <v>58.6</v>
      </c>
    </row>
    <row r="141" spans="1:4" ht="45">
      <c r="A141" s="110" t="s">
        <v>87</v>
      </c>
      <c r="B141" s="110"/>
      <c r="C141" s="136"/>
      <c r="D141" s="112"/>
    </row>
    <row r="142" spans="3:13" ht="15" thickBot="1">
      <c r="C142" s="121"/>
      <c r="M142" s="65"/>
    </row>
    <row r="143" spans="1:14" ht="14.25">
      <c r="A143" s="66"/>
      <c r="B143" s="93"/>
      <c r="C143" s="122"/>
      <c r="D143" s="94"/>
      <c r="E143" s="115" t="s">
        <v>1</v>
      </c>
      <c r="F143" s="116"/>
      <c r="G143" s="117"/>
      <c r="H143" s="115" t="s">
        <v>24</v>
      </c>
      <c r="I143" s="116"/>
      <c r="J143" s="117"/>
      <c r="K143" s="115" t="s">
        <v>3</v>
      </c>
      <c r="L143" s="116"/>
      <c r="M143" s="118"/>
      <c r="N143" s="69" t="s">
        <v>5</v>
      </c>
    </row>
    <row r="144" spans="1:14" ht="27" customHeight="1" thickBot="1">
      <c r="A144" s="70" t="s">
        <v>6</v>
      </c>
      <c r="B144" s="113" t="s">
        <v>67</v>
      </c>
      <c r="C144" s="123" t="s">
        <v>73</v>
      </c>
      <c r="D144" s="72" t="s">
        <v>9</v>
      </c>
      <c r="E144" s="73" t="s">
        <v>69</v>
      </c>
      <c r="F144" s="74" t="s">
        <v>70</v>
      </c>
      <c r="G144" s="75" t="s">
        <v>13</v>
      </c>
      <c r="H144" s="73" t="s">
        <v>69</v>
      </c>
      <c r="I144" s="74" t="s">
        <v>70</v>
      </c>
      <c r="J144" s="75" t="s">
        <v>13</v>
      </c>
      <c r="K144" s="73" t="s">
        <v>69</v>
      </c>
      <c r="L144" s="74" t="s">
        <v>70</v>
      </c>
      <c r="M144" s="76" t="s">
        <v>13</v>
      </c>
      <c r="N144" s="79" t="s">
        <v>13</v>
      </c>
    </row>
    <row r="145" spans="1:14" ht="26.25" customHeight="1">
      <c r="A145" s="80">
        <v>1</v>
      </c>
      <c r="B145" s="124" t="s">
        <v>88</v>
      </c>
      <c r="C145" s="127" t="s">
        <v>89</v>
      </c>
      <c r="D145" s="132" t="s">
        <v>51</v>
      </c>
      <c r="E145" s="84">
        <v>11</v>
      </c>
      <c r="F145" s="82">
        <v>10.9</v>
      </c>
      <c r="G145" s="85">
        <f>(E145+F145)</f>
        <v>21.9</v>
      </c>
      <c r="H145" s="80">
        <v>10.6</v>
      </c>
      <c r="I145" s="86">
        <v>9.2</v>
      </c>
      <c r="J145" s="85">
        <f>(H145+I145)</f>
        <v>19.799999999999997</v>
      </c>
      <c r="K145" s="80">
        <v>11.1</v>
      </c>
      <c r="L145" s="86">
        <v>10</v>
      </c>
      <c r="M145" s="87">
        <f>(K145+L145)</f>
        <v>21.1</v>
      </c>
      <c r="N145" s="85">
        <f>G145+J145+M145</f>
        <v>62.8</v>
      </c>
    </row>
    <row r="146" spans="1:14" ht="34.5" customHeight="1">
      <c r="A146" s="80">
        <v>2</v>
      </c>
      <c r="B146" s="124" t="s">
        <v>79</v>
      </c>
      <c r="C146" s="125" t="s">
        <v>90</v>
      </c>
      <c r="D146" s="126" t="s">
        <v>81</v>
      </c>
      <c r="E146" s="80">
        <v>11.5</v>
      </c>
      <c r="F146" s="82">
        <v>10.8</v>
      </c>
      <c r="G146" s="85">
        <f>(E146+F146)</f>
        <v>22.3</v>
      </c>
      <c r="H146" s="80">
        <v>9.9</v>
      </c>
      <c r="I146" s="86">
        <v>9.5</v>
      </c>
      <c r="J146" s="85">
        <f>(H146+I146)</f>
        <v>19.4</v>
      </c>
      <c r="K146" s="80">
        <v>9.6</v>
      </c>
      <c r="L146" s="86">
        <v>10.4</v>
      </c>
      <c r="M146" s="87">
        <f>(K146+L146)</f>
        <v>20</v>
      </c>
      <c r="N146" s="85">
        <f>G146+J146+M146</f>
        <v>61.7</v>
      </c>
    </row>
    <row r="148" spans="1:4" ht="46.5">
      <c r="A148" s="137" t="s">
        <v>91</v>
      </c>
      <c r="B148" s="137"/>
      <c r="C148" s="138"/>
      <c r="D148" s="112"/>
    </row>
    <row r="149" spans="3:13" ht="15.75" thickBot="1">
      <c r="C149" s="121"/>
      <c r="M149" s="65"/>
    </row>
    <row r="150" spans="1:14" ht="15">
      <c r="A150" s="66"/>
      <c r="B150" s="93"/>
      <c r="C150" s="122"/>
      <c r="D150" s="94"/>
      <c r="E150" s="200" t="s">
        <v>1</v>
      </c>
      <c r="F150" s="201"/>
      <c r="G150" s="202"/>
      <c r="H150" s="200" t="s">
        <v>24</v>
      </c>
      <c r="I150" s="201"/>
      <c r="J150" s="202"/>
      <c r="K150" s="200" t="s">
        <v>3</v>
      </c>
      <c r="L150" s="201"/>
      <c r="M150" s="203"/>
      <c r="N150" s="69" t="s">
        <v>5</v>
      </c>
    </row>
    <row r="151" spans="1:14" ht="15.75" thickBot="1">
      <c r="A151" s="70" t="s">
        <v>6</v>
      </c>
      <c r="B151" s="113" t="s">
        <v>67</v>
      </c>
      <c r="C151" s="123" t="s">
        <v>73</v>
      </c>
      <c r="D151" s="72" t="s">
        <v>9</v>
      </c>
      <c r="E151" s="73" t="s">
        <v>69</v>
      </c>
      <c r="F151" s="74" t="s">
        <v>70</v>
      </c>
      <c r="G151" s="75" t="s">
        <v>13</v>
      </c>
      <c r="H151" s="73" t="s">
        <v>69</v>
      </c>
      <c r="I151" s="74" t="s">
        <v>70</v>
      </c>
      <c r="J151" s="75" t="s">
        <v>13</v>
      </c>
      <c r="K151" s="73" t="s">
        <v>69</v>
      </c>
      <c r="L151" s="74" t="s">
        <v>70</v>
      </c>
      <c r="M151" s="76" t="s">
        <v>13</v>
      </c>
      <c r="N151" s="79" t="s">
        <v>13</v>
      </c>
    </row>
    <row r="152" spans="1:14" ht="14.25">
      <c r="A152" s="80">
        <v>1</v>
      </c>
      <c r="B152" s="124" t="s">
        <v>92</v>
      </c>
      <c r="C152" s="127" t="s">
        <v>93</v>
      </c>
      <c r="D152" s="126" t="s">
        <v>51</v>
      </c>
      <c r="E152" s="80">
        <v>11.2</v>
      </c>
      <c r="F152" s="86">
        <v>11.2</v>
      </c>
      <c r="G152" s="85">
        <f>(E152+F152)</f>
        <v>22.4</v>
      </c>
      <c r="H152" s="80">
        <v>9.5</v>
      </c>
      <c r="I152" s="86">
        <v>10.3</v>
      </c>
      <c r="J152" s="85">
        <f>(H152+I152)</f>
        <v>19.8</v>
      </c>
      <c r="K152" s="80">
        <v>10.5</v>
      </c>
      <c r="L152" s="86">
        <v>10.9</v>
      </c>
      <c r="M152" s="87">
        <f>(K152+L152)</f>
        <v>21.4</v>
      </c>
      <c r="N152" s="85">
        <f>G152+J152+M152</f>
        <v>63.6</v>
      </c>
    </row>
    <row r="154" spans="1:18" ht="45">
      <c r="A154" s="91" t="s">
        <v>94</v>
      </c>
      <c r="B154" s="92"/>
      <c r="C154" s="139"/>
      <c r="D154" s="121"/>
      <c r="R154" s="140"/>
    </row>
    <row r="155" spans="3:19" ht="15" thickBot="1">
      <c r="C155" s="121"/>
      <c r="D155" s="141"/>
      <c r="E155" s="142"/>
      <c r="F155" s="142"/>
      <c r="G155" s="142"/>
      <c r="H155" s="142"/>
      <c r="I155" s="142"/>
      <c r="N155" s="142"/>
      <c r="O155" s="142"/>
      <c r="P155" s="142"/>
      <c r="Q155" s="142"/>
      <c r="R155" s="86"/>
      <c r="S155" s="97"/>
    </row>
    <row r="156" spans="1:20" ht="14.25">
      <c r="A156" s="66"/>
      <c r="B156" s="93"/>
      <c r="C156" s="122"/>
      <c r="D156" s="143"/>
      <c r="E156" s="144"/>
      <c r="F156" s="67" t="s">
        <v>95</v>
      </c>
      <c r="G156" s="68"/>
      <c r="H156" s="145" t="s">
        <v>96</v>
      </c>
      <c r="I156" s="145"/>
      <c r="J156" s="117"/>
      <c r="K156" s="116"/>
      <c r="L156" s="116" t="s">
        <v>2</v>
      </c>
      <c r="M156" s="116"/>
      <c r="N156" s="115" t="s">
        <v>97</v>
      </c>
      <c r="O156" s="116"/>
      <c r="P156" s="116"/>
      <c r="Q156" s="116"/>
      <c r="R156" s="116"/>
      <c r="S156" s="117"/>
      <c r="T156" s="117" t="s">
        <v>5</v>
      </c>
    </row>
    <row r="157" spans="1:20" ht="15" thickBot="1">
      <c r="A157" s="70" t="s">
        <v>6</v>
      </c>
      <c r="B157" s="71" t="s">
        <v>98</v>
      </c>
      <c r="C157" s="123" t="s">
        <v>73</v>
      </c>
      <c r="D157" s="146" t="s">
        <v>9</v>
      </c>
      <c r="E157" s="147" t="s">
        <v>99</v>
      </c>
      <c r="F157" s="148" t="s">
        <v>100</v>
      </c>
      <c r="G157" s="149" t="s">
        <v>101</v>
      </c>
      <c r="H157" s="148" t="s">
        <v>99</v>
      </c>
      <c r="I157" s="148" t="s">
        <v>100</v>
      </c>
      <c r="J157" s="149" t="s">
        <v>101</v>
      </c>
      <c r="K157" s="148" t="s">
        <v>99</v>
      </c>
      <c r="L157" s="148" t="s">
        <v>100</v>
      </c>
      <c r="M157" s="149" t="s">
        <v>101</v>
      </c>
      <c r="N157" s="73" t="s">
        <v>102</v>
      </c>
      <c r="O157" s="150" t="s">
        <v>103</v>
      </c>
      <c r="P157" s="147" t="s">
        <v>104</v>
      </c>
      <c r="Q157" s="149" t="s">
        <v>105</v>
      </c>
      <c r="R157" s="151" t="s">
        <v>106</v>
      </c>
      <c r="S157" s="152" t="s">
        <v>107</v>
      </c>
      <c r="T157" s="149" t="s">
        <v>13</v>
      </c>
    </row>
    <row r="158" spans="1:20" ht="14.25">
      <c r="A158" s="80">
        <v>1</v>
      </c>
      <c r="B158" s="153">
        <v>1</v>
      </c>
      <c r="C158" s="154" t="s">
        <v>108</v>
      </c>
      <c r="D158" s="155" t="s">
        <v>16</v>
      </c>
      <c r="E158" s="97">
        <v>9.8</v>
      </c>
      <c r="F158" s="86">
        <v>8</v>
      </c>
      <c r="G158" s="95">
        <v>8.7</v>
      </c>
      <c r="H158" s="82">
        <v>8.65</v>
      </c>
      <c r="I158" s="82">
        <v>5</v>
      </c>
      <c r="J158" s="97">
        <v>8</v>
      </c>
      <c r="K158" s="156">
        <v>11</v>
      </c>
      <c r="L158" s="86"/>
      <c r="M158" s="97">
        <v>11.1</v>
      </c>
      <c r="N158" s="156">
        <f>MAX(E158,F158,G158)</f>
        <v>9.8</v>
      </c>
      <c r="O158" s="157">
        <v>8.7</v>
      </c>
      <c r="P158" s="82">
        <f>MAX(H158:J158)</f>
        <v>8.65</v>
      </c>
      <c r="Q158" s="158">
        <v>8</v>
      </c>
      <c r="R158" s="82">
        <f>MAX(K158:M158)</f>
        <v>11.1</v>
      </c>
      <c r="S158" s="159">
        <v>11</v>
      </c>
      <c r="T158" s="160">
        <f>N158+O158+P158+Q158+R158+S158</f>
        <v>57.25</v>
      </c>
    </row>
    <row r="159" spans="1:20" ht="27">
      <c r="A159" s="80">
        <v>2</v>
      </c>
      <c r="B159" s="161" t="s">
        <v>109</v>
      </c>
      <c r="C159" s="162" t="s">
        <v>110</v>
      </c>
      <c r="D159" s="163" t="s">
        <v>111</v>
      </c>
      <c r="E159" s="86">
        <v>9.3</v>
      </c>
      <c r="F159" s="86">
        <v>9.1</v>
      </c>
      <c r="G159" s="85"/>
      <c r="H159" s="86">
        <v>8.2</v>
      </c>
      <c r="I159" s="86">
        <v>5</v>
      </c>
      <c r="J159" s="85">
        <v>8.25</v>
      </c>
      <c r="K159" s="86">
        <v>10.2</v>
      </c>
      <c r="L159" s="86">
        <v>10.15</v>
      </c>
      <c r="M159" s="85">
        <v>5</v>
      </c>
      <c r="N159" s="82">
        <f>MAX(E159,F159,G159,)</f>
        <v>9.3</v>
      </c>
      <c r="O159" s="157">
        <v>9.1</v>
      </c>
      <c r="P159" s="82">
        <f>MAX(H159:J159)</f>
        <v>8.25</v>
      </c>
      <c r="Q159" s="157">
        <v>8.2</v>
      </c>
      <c r="R159" s="82">
        <f>MAX(K159:M159)</f>
        <v>10.2</v>
      </c>
      <c r="S159" s="159">
        <v>10.15</v>
      </c>
      <c r="T159" s="160">
        <f>N159+O159+P159+Q159+R159+S159</f>
        <v>55.199999999999996</v>
      </c>
    </row>
    <row r="160" spans="1:20" ht="27">
      <c r="A160" s="164">
        <v>3</v>
      </c>
      <c r="B160" s="165" t="s">
        <v>112</v>
      </c>
      <c r="C160" s="162" t="s">
        <v>113</v>
      </c>
      <c r="D160" s="166" t="s">
        <v>111</v>
      </c>
      <c r="E160" s="86">
        <v>8.4</v>
      </c>
      <c r="F160" s="86">
        <v>9.6</v>
      </c>
      <c r="G160" s="85"/>
      <c r="H160" s="86">
        <v>8.2</v>
      </c>
      <c r="I160" s="86">
        <v>8.25</v>
      </c>
      <c r="J160" s="83"/>
      <c r="K160" s="82">
        <v>10.2</v>
      </c>
      <c r="L160" s="82">
        <v>10.5</v>
      </c>
      <c r="M160" s="83"/>
      <c r="N160" s="82">
        <f>MAX(E160,F160,G160)</f>
        <v>9.6</v>
      </c>
      <c r="O160" s="157">
        <v>8.4</v>
      </c>
      <c r="P160" s="82">
        <f>MAX(H160:J160)</f>
        <v>8.25</v>
      </c>
      <c r="Q160" s="157">
        <v>8.2</v>
      </c>
      <c r="R160" s="82">
        <f>MAX(K160:M160)</f>
        <v>10.5</v>
      </c>
      <c r="S160" s="159">
        <v>10.2</v>
      </c>
      <c r="T160" s="160">
        <f>N160+O160+P160+Q160+R160+S160</f>
        <v>55.150000000000006</v>
      </c>
    </row>
    <row r="161" spans="1:20" ht="27">
      <c r="A161" s="96">
        <v>4</v>
      </c>
      <c r="B161" s="165" t="s">
        <v>114</v>
      </c>
      <c r="C161" s="131" t="s">
        <v>115</v>
      </c>
      <c r="D161" s="167" t="s">
        <v>111</v>
      </c>
      <c r="E161" s="82">
        <v>8.5</v>
      </c>
      <c r="F161" s="82">
        <v>8.3</v>
      </c>
      <c r="G161" s="83">
        <v>9.1</v>
      </c>
      <c r="H161" s="82">
        <v>8.1</v>
      </c>
      <c r="I161" s="82">
        <v>7.5</v>
      </c>
      <c r="J161" s="83">
        <v>6.55</v>
      </c>
      <c r="K161" s="82">
        <v>10.5</v>
      </c>
      <c r="L161" s="82">
        <v>10</v>
      </c>
      <c r="M161" s="83">
        <v>10.2</v>
      </c>
      <c r="N161" s="82">
        <f>MAX(E161,F161,G161)</f>
        <v>9.1</v>
      </c>
      <c r="O161" s="157">
        <v>8.5</v>
      </c>
      <c r="P161" s="82">
        <f>MAX(H161:J161)</f>
        <v>8.1</v>
      </c>
      <c r="Q161" s="157">
        <v>7.5</v>
      </c>
      <c r="R161" s="82">
        <f>MAX(K161:M161)</f>
        <v>10.5</v>
      </c>
      <c r="S161" s="159">
        <v>10.2</v>
      </c>
      <c r="T161" s="160">
        <f>N161+O161+P161+Q161+R161+S161</f>
        <v>53.900000000000006</v>
      </c>
    </row>
    <row r="163" spans="1:18" ht="45">
      <c r="A163" s="110" t="s">
        <v>116</v>
      </c>
      <c r="B163" s="92"/>
      <c r="C163" s="139"/>
      <c r="D163" s="121"/>
      <c r="R163" s="140"/>
    </row>
    <row r="164" spans="3:19" ht="15" thickBot="1">
      <c r="C164" s="121"/>
      <c r="D164" s="141"/>
      <c r="E164" s="142"/>
      <c r="F164" s="142"/>
      <c r="G164" s="142"/>
      <c r="H164" s="142"/>
      <c r="I164" s="142"/>
      <c r="N164" s="142"/>
      <c r="O164" s="142"/>
      <c r="P164" s="142"/>
      <c r="Q164" s="142"/>
      <c r="R164" s="86"/>
      <c r="S164" s="97"/>
    </row>
    <row r="165" spans="1:20" ht="14.25">
      <c r="A165" s="66"/>
      <c r="B165" s="93"/>
      <c r="C165" s="122"/>
      <c r="D165" s="143"/>
      <c r="E165" s="144"/>
      <c r="F165" s="67" t="s">
        <v>95</v>
      </c>
      <c r="G165" s="68"/>
      <c r="H165" s="145" t="s">
        <v>96</v>
      </c>
      <c r="I165" s="145"/>
      <c r="J165" s="117"/>
      <c r="K165" s="116"/>
      <c r="L165" s="116" t="s">
        <v>2</v>
      </c>
      <c r="M165" s="116"/>
      <c r="N165" s="115" t="s">
        <v>97</v>
      </c>
      <c r="O165" s="116"/>
      <c r="P165" s="116"/>
      <c r="Q165" s="116"/>
      <c r="R165" s="116"/>
      <c r="S165" s="117"/>
      <c r="T165" s="117" t="s">
        <v>5</v>
      </c>
    </row>
    <row r="166" spans="1:20" ht="15" thickBot="1">
      <c r="A166" s="70" t="s">
        <v>6</v>
      </c>
      <c r="B166" s="71" t="s">
        <v>98</v>
      </c>
      <c r="C166" s="123" t="s">
        <v>73</v>
      </c>
      <c r="D166" s="146" t="s">
        <v>9</v>
      </c>
      <c r="E166" s="147" t="s">
        <v>99</v>
      </c>
      <c r="F166" s="148" t="s">
        <v>100</v>
      </c>
      <c r="G166" s="149" t="s">
        <v>101</v>
      </c>
      <c r="H166" s="148" t="s">
        <v>99</v>
      </c>
      <c r="I166" s="148" t="s">
        <v>100</v>
      </c>
      <c r="J166" s="149" t="s">
        <v>101</v>
      </c>
      <c r="K166" s="148" t="s">
        <v>99</v>
      </c>
      <c r="L166" s="148" t="s">
        <v>100</v>
      </c>
      <c r="M166" s="149" t="s">
        <v>101</v>
      </c>
      <c r="N166" s="73" t="s">
        <v>102</v>
      </c>
      <c r="O166" s="150" t="s">
        <v>103</v>
      </c>
      <c r="P166" s="147" t="s">
        <v>104</v>
      </c>
      <c r="Q166" s="149" t="s">
        <v>105</v>
      </c>
      <c r="R166" s="151" t="s">
        <v>106</v>
      </c>
      <c r="S166" s="152" t="s">
        <v>107</v>
      </c>
      <c r="T166" s="149" t="s">
        <v>13</v>
      </c>
    </row>
    <row r="167" spans="1:20" ht="27">
      <c r="A167" s="80">
        <v>1</v>
      </c>
      <c r="B167" s="153" t="s">
        <v>117</v>
      </c>
      <c r="C167" s="154" t="s">
        <v>118</v>
      </c>
      <c r="D167" s="155" t="s">
        <v>119</v>
      </c>
      <c r="E167" s="82">
        <v>10.5</v>
      </c>
      <c r="F167" s="82">
        <v>10.5</v>
      </c>
      <c r="G167" s="95">
        <v>10.8</v>
      </c>
      <c r="H167" s="82">
        <v>10.3</v>
      </c>
      <c r="I167" s="82">
        <v>10.2</v>
      </c>
      <c r="J167" s="97">
        <v>9.7</v>
      </c>
      <c r="K167" s="168">
        <v>11.3</v>
      </c>
      <c r="L167" s="86">
        <v>10.55</v>
      </c>
      <c r="M167" s="97">
        <v>10.3</v>
      </c>
      <c r="N167" s="156">
        <f aca="true" t="shared" si="1" ref="N167:N176">MAX(E167,F167,G167)</f>
        <v>10.8</v>
      </c>
      <c r="O167" s="157">
        <v>10.5</v>
      </c>
      <c r="P167" s="82">
        <f aca="true" t="shared" si="2" ref="P167:P179">MAX(H167:J167)</f>
        <v>10.3</v>
      </c>
      <c r="Q167" s="158">
        <v>10.2</v>
      </c>
      <c r="R167" s="82">
        <f aca="true" t="shared" si="3" ref="R167:R179">MAX(K167:M167)</f>
        <v>11.3</v>
      </c>
      <c r="S167" s="159">
        <v>10.55</v>
      </c>
      <c r="T167" s="160">
        <f aca="true" t="shared" si="4" ref="T167:T179">N167+O167+P167+Q167+R167+S167</f>
        <v>63.64999999999999</v>
      </c>
    </row>
    <row r="168" spans="1:20" ht="27">
      <c r="A168" s="80">
        <v>2</v>
      </c>
      <c r="B168" s="161">
        <v>3</v>
      </c>
      <c r="C168" s="154" t="s">
        <v>120</v>
      </c>
      <c r="D168" s="155" t="s">
        <v>16</v>
      </c>
      <c r="E168" s="97">
        <v>10.2</v>
      </c>
      <c r="F168" s="97">
        <v>10.3</v>
      </c>
      <c r="G168" s="95">
        <v>10</v>
      </c>
      <c r="H168" s="81">
        <v>9.25</v>
      </c>
      <c r="I168" s="81">
        <v>10.15</v>
      </c>
      <c r="J168" s="95">
        <v>9.45</v>
      </c>
      <c r="K168" s="81">
        <v>11.25</v>
      </c>
      <c r="L168" s="81">
        <v>11.5</v>
      </c>
      <c r="M168" s="95">
        <v>11.5</v>
      </c>
      <c r="N168" s="82">
        <f t="shared" si="1"/>
        <v>10.3</v>
      </c>
      <c r="O168" s="157">
        <v>10.2</v>
      </c>
      <c r="P168" s="82">
        <f t="shared" si="2"/>
        <v>10.15</v>
      </c>
      <c r="Q168" s="157">
        <v>9.45</v>
      </c>
      <c r="R168" s="82">
        <f t="shared" si="3"/>
        <v>11.5</v>
      </c>
      <c r="S168" s="159">
        <v>11.5</v>
      </c>
      <c r="T168" s="160">
        <f t="shared" si="4"/>
        <v>63.099999999999994</v>
      </c>
    </row>
    <row r="169" spans="1:20" ht="14.25">
      <c r="A169" s="164">
        <v>3</v>
      </c>
      <c r="B169" s="153" t="s">
        <v>121</v>
      </c>
      <c r="C169" s="154" t="s">
        <v>122</v>
      </c>
      <c r="D169" s="155" t="s">
        <v>119</v>
      </c>
      <c r="E169" s="86">
        <v>9.9</v>
      </c>
      <c r="F169" s="86">
        <v>10</v>
      </c>
      <c r="G169" s="95"/>
      <c r="H169" s="81">
        <v>10</v>
      </c>
      <c r="I169" s="81">
        <v>10.4</v>
      </c>
      <c r="J169" s="95"/>
      <c r="K169" s="97">
        <v>10.6</v>
      </c>
      <c r="L169" s="97">
        <v>10.3</v>
      </c>
      <c r="M169" s="95"/>
      <c r="N169" s="82">
        <f t="shared" si="1"/>
        <v>10</v>
      </c>
      <c r="O169" s="157">
        <v>9.9</v>
      </c>
      <c r="P169" s="82">
        <f t="shared" si="2"/>
        <v>10.4</v>
      </c>
      <c r="Q169" s="157">
        <v>10</v>
      </c>
      <c r="R169" s="82">
        <f t="shared" si="3"/>
        <v>10.6</v>
      </c>
      <c r="S169" s="159">
        <v>10.3</v>
      </c>
      <c r="T169" s="160">
        <f t="shared" si="4"/>
        <v>61.2</v>
      </c>
    </row>
    <row r="170" spans="1:20" ht="14.25">
      <c r="A170" s="96">
        <v>4</v>
      </c>
      <c r="B170" s="165" t="s">
        <v>123</v>
      </c>
      <c r="C170" s="131" t="s">
        <v>124</v>
      </c>
      <c r="D170" s="167" t="s">
        <v>119</v>
      </c>
      <c r="E170" s="81">
        <v>10.4</v>
      </c>
      <c r="F170" s="81">
        <v>10.5</v>
      </c>
      <c r="G170" s="132">
        <v>10.4</v>
      </c>
      <c r="H170" s="169">
        <v>8.3</v>
      </c>
      <c r="I170" s="169">
        <v>9.7</v>
      </c>
      <c r="J170" s="132">
        <v>9.5</v>
      </c>
      <c r="K170" s="169">
        <v>5.2</v>
      </c>
      <c r="L170" s="169">
        <v>10.7</v>
      </c>
      <c r="M170" s="132">
        <v>10.1</v>
      </c>
      <c r="N170" s="82">
        <f t="shared" si="1"/>
        <v>10.5</v>
      </c>
      <c r="O170" s="170">
        <v>10.4</v>
      </c>
      <c r="P170" s="169">
        <f t="shared" si="2"/>
        <v>9.7</v>
      </c>
      <c r="Q170" s="170">
        <v>9.5</v>
      </c>
      <c r="R170" s="82">
        <f t="shared" si="3"/>
        <v>10.7</v>
      </c>
      <c r="S170" s="171">
        <v>10.1</v>
      </c>
      <c r="T170" s="160">
        <f t="shared" si="4"/>
        <v>60.9</v>
      </c>
    </row>
    <row r="171" spans="1:20" ht="14.25">
      <c r="A171" s="96">
        <v>5</v>
      </c>
      <c r="B171" s="172">
        <v>1</v>
      </c>
      <c r="C171" s="131" t="s">
        <v>125</v>
      </c>
      <c r="D171" s="167" t="s">
        <v>16</v>
      </c>
      <c r="E171" s="82">
        <v>10.1</v>
      </c>
      <c r="F171" s="82">
        <v>10.2</v>
      </c>
      <c r="G171" s="83"/>
      <c r="H171" s="82">
        <v>9.35</v>
      </c>
      <c r="I171" s="82">
        <v>9.95</v>
      </c>
      <c r="J171" s="83"/>
      <c r="K171" s="82">
        <v>10.5</v>
      </c>
      <c r="L171" s="82">
        <v>10.5</v>
      </c>
      <c r="M171" s="83"/>
      <c r="N171" s="82">
        <f t="shared" si="1"/>
        <v>10.2</v>
      </c>
      <c r="O171" s="157">
        <v>10.1</v>
      </c>
      <c r="P171" s="82">
        <f t="shared" si="2"/>
        <v>9.95</v>
      </c>
      <c r="Q171" s="157">
        <v>9.35</v>
      </c>
      <c r="R171" s="82">
        <f t="shared" si="3"/>
        <v>10.5</v>
      </c>
      <c r="S171" s="159">
        <v>10.5</v>
      </c>
      <c r="T171" s="160">
        <f t="shared" si="4"/>
        <v>60.599999999999994</v>
      </c>
    </row>
    <row r="172" spans="1:20" ht="27">
      <c r="A172" s="96">
        <v>6</v>
      </c>
      <c r="B172" s="153" t="s">
        <v>126</v>
      </c>
      <c r="C172" s="154" t="s">
        <v>127</v>
      </c>
      <c r="D172" s="155" t="s">
        <v>119</v>
      </c>
      <c r="E172" s="86">
        <v>10.6</v>
      </c>
      <c r="F172" s="86">
        <v>10.7</v>
      </c>
      <c r="G172" s="95">
        <v>9.6</v>
      </c>
      <c r="H172" s="81">
        <v>9.4</v>
      </c>
      <c r="I172" s="81">
        <v>8.9</v>
      </c>
      <c r="J172" s="95">
        <v>8.6</v>
      </c>
      <c r="K172" s="86">
        <v>9.8</v>
      </c>
      <c r="L172" s="97">
        <v>10.75</v>
      </c>
      <c r="M172" s="95">
        <v>9.75</v>
      </c>
      <c r="N172" s="82">
        <f t="shared" si="1"/>
        <v>10.7</v>
      </c>
      <c r="O172" s="157">
        <v>10.6</v>
      </c>
      <c r="P172" s="82">
        <f t="shared" si="2"/>
        <v>9.4</v>
      </c>
      <c r="Q172" s="157">
        <v>8.9</v>
      </c>
      <c r="R172" s="82">
        <f t="shared" si="3"/>
        <v>10.75</v>
      </c>
      <c r="S172" s="159">
        <v>9.8</v>
      </c>
      <c r="T172" s="160">
        <f t="shared" si="4"/>
        <v>60.14999999999999</v>
      </c>
    </row>
    <row r="173" spans="1:20" ht="27">
      <c r="A173" s="96">
        <v>7</v>
      </c>
      <c r="B173" s="161" t="s">
        <v>128</v>
      </c>
      <c r="C173" s="154" t="s">
        <v>129</v>
      </c>
      <c r="D173" s="155" t="s">
        <v>111</v>
      </c>
      <c r="E173" s="86">
        <v>10.3</v>
      </c>
      <c r="F173" s="86">
        <v>10.2</v>
      </c>
      <c r="G173" s="95"/>
      <c r="H173" s="86">
        <v>8.7</v>
      </c>
      <c r="I173" s="86">
        <v>9.85</v>
      </c>
      <c r="J173" s="95"/>
      <c r="K173" s="97">
        <v>10</v>
      </c>
      <c r="L173" s="86">
        <v>10.3</v>
      </c>
      <c r="M173" s="95"/>
      <c r="N173" s="82">
        <f t="shared" si="1"/>
        <v>10.3</v>
      </c>
      <c r="O173" s="157">
        <v>10.2</v>
      </c>
      <c r="P173" s="82">
        <f t="shared" si="2"/>
        <v>9.85</v>
      </c>
      <c r="Q173" s="157">
        <v>8.7</v>
      </c>
      <c r="R173" s="82">
        <f t="shared" si="3"/>
        <v>10.3</v>
      </c>
      <c r="S173" s="159">
        <v>10</v>
      </c>
      <c r="T173" s="160">
        <f t="shared" si="4"/>
        <v>59.349999999999994</v>
      </c>
    </row>
    <row r="174" spans="1:20" ht="14.25">
      <c r="A174" s="96">
        <v>8</v>
      </c>
      <c r="B174" s="173">
        <v>2</v>
      </c>
      <c r="C174" s="162" t="s">
        <v>130</v>
      </c>
      <c r="D174" s="166" t="s">
        <v>16</v>
      </c>
      <c r="E174" s="86">
        <v>10.4</v>
      </c>
      <c r="F174" s="86">
        <v>10.2</v>
      </c>
      <c r="G174" s="85"/>
      <c r="H174" s="86">
        <v>8.95</v>
      </c>
      <c r="I174" s="86">
        <v>8.6</v>
      </c>
      <c r="J174" s="83"/>
      <c r="K174" s="82">
        <v>10.7</v>
      </c>
      <c r="L174" s="82">
        <v>9.9</v>
      </c>
      <c r="M174" s="83"/>
      <c r="N174" s="82">
        <f t="shared" si="1"/>
        <v>10.4</v>
      </c>
      <c r="O174" s="157">
        <v>10.2</v>
      </c>
      <c r="P174" s="82">
        <f t="shared" si="2"/>
        <v>8.95</v>
      </c>
      <c r="Q174" s="157">
        <v>8.6</v>
      </c>
      <c r="R174" s="82">
        <f t="shared" si="3"/>
        <v>10.7</v>
      </c>
      <c r="S174" s="159">
        <v>9.9</v>
      </c>
      <c r="T174" s="160">
        <f t="shared" si="4"/>
        <v>58.74999999999999</v>
      </c>
    </row>
    <row r="175" spans="1:20" ht="27">
      <c r="A175" s="96">
        <v>9</v>
      </c>
      <c r="B175" s="153" t="s">
        <v>131</v>
      </c>
      <c r="C175" s="154" t="s">
        <v>132</v>
      </c>
      <c r="D175" s="155" t="s">
        <v>111</v>
      </c>
      <c r="E175" s="86">
        <v>10</v>
      </c>
      <c r="F175" s="86">
        <v>10.2</v>
      </c>
      <c r="G175" s="95"/>
      <c r="H175" s="97">
        <v>9.25</v>
      </c>
      <c r="I175" s="97">
        <v>7.6</v>
      </c>
      <c r="J175" s="95"/>
      <c r="K175" s="86">
        <v>9.7</v>
      </c>
      <c r="L175" s="86">
        <v>9.5</v>
      </c>
      <c r="M175" s="95"/>
      <c r="N175" s="82">
        <f t="shared" si="1"/>
        <v>10.2</v>
      </c>
      <c r="O175" s="157">
        <v>10</v>
      </c>
      <c r="P175" s="82">
        <f t="shared" si="2"/>
        <v>9.25</v>
      </c>
      <c r="Q175" s="157">
        <v>7.6</v>
      </c>
      <c r="R175" s="82">
        <f t="shared" si="3"/>
        <v>9.7</v>
      </c>
      <c r="S175" s="159">
        <v>9.5</v>
      </c>
      <c r="T175" s="160">
        <f t="shared" si="4"/>
        <v>56.25</v>
      </c>
    </row>
    <row r="176" spans="1:20" ht="27">
      <c r="A176" s="96">
        <v>10</v>
      </c>
      <c r="B176" s="153" t="s">
        <v>133</v>
      </c>
      <c r="C176" s="154" t="s">
        <v>134</v>
      </c>
      <c r="D176" s="155" t="s">
        <v>111</v>
      </c>
      <c r="E176" s="86">
        <v>10.1</v>
      </c>
      <c r="F176" s="86">
        <v>9.9</v>
      </c>
      <c r="G176" s="95"/>
      <c r="H176" s="97">
        <v>9</v>
      </c>
      <c r="I176" s="97">
        <v>8.85</v>
      </c>
      <c r="J176" s="95"/>
      <c r="K176" s="86">
        <v>7.35</v>
      </c>
      <c r="L176" s="86">
        <v>9.35</v>
      </c>
      <c r="M176" s="95"/>
      <c r="N176" s="82">
        <f t="shared" si="1"/>
        <v>10.1</v>
      </c>
      <c r="O176" s="157">
        <v>9.9</v>
      </c>
      <c r="P176" s="82">
        <f t="shared" si="2"/>
        <v>9</v>
      </c>
      <c r="Q176" s="157">
        <v>8.85</v>
      </c>
      <c r="R176" s="82">
        <f t="shared" si="3"/>
        <v>9.35</v>
      </c>
      <c r="S176" s="159">
        <v>7.35</v>
      </c>
      <c r="T176" s="160">
        <f t="shared" si="4"/>
        <v>54.550000000000004</v>
      </c>
    </row>
    <row r="177" spans="1:20" ht="14.25">
      <c r="A177" s="96">
        <v>11</v>
      </c>
      <c r="B177" s="161" t="s">
        <v>79</v>
      </c>
      <c r="C177" s="162" t="s">
        <v>135</v>
      </c>
      <c r="D177" s="174" t="s">
        <v>119</v>
      </c>
      <c r="E177" s="86">
        <v>10.7</v>
      </c>
      <c r="F177" s="86">
        <v>10.6</v>
      </c>
      <c r="G177" s="85"/>
      <c r="H177" s="86">
        <v>8.1</v>
      </c>
      <c r="I177" s="86">
        <v>9.4</v>
      </c>
      <c r="J177" s="85"/>
      <c r="K177" s="86">
        <v>5</v>
      </c>
      <c r="L177" s="86">
        <v>10.5</v>
      </c>
      <c r="M177" s="85"/>
      <c r="N177" s="82">
        <f>MAX(E177,F177,G177,)</f>
        <v>10.7</v>
      </c>
      <c r="O177" s="157">
        <v>10.6</v>
      </c>
      <c r="P177" s="82">
        <f t="shared" si="2"/>
        <v>9.4</v>
      </c>
      <c r="Q177" s="157">
        <v>8.1</v>
      </c>
      <c r="R177" s="82">
        <f t="shared" si="3"/>
        <v>10.5</v>
      </c>
      <c r="S177" s="159">
        <v>5</v>
      </c>
      <c r="T177" s="160">
        <f t="shared" si="4"/>
        <v>54.3</v>
      </c>
    </row>
    <row r="178" spans="1:20" ht="27">
      <c r="A178" s="96">
        <v>12</v>
      </c>
      <c r="B178" s="165" t="s">
        <v>136</v>
      </c>
      <c r="C178" s="131" t="s">
        <v>137</v>
      </c>
      <c r="D178" s="175" t="s">
        <v>111</v>
      </c>
      <c r="E178" s="82">
        <v>9.9</v>
      </c>
      <c r="F178" s="82">
        <v>10.5</v>
      </c>
      <c r="G178" s="176"/>
      <c r="H178" s="177">
        <v>8.75</v>
      </c>
      <c r="I178" s="177">
        <v>9.05</v>
      </c>
      <c r="J178" s="176"/>
      <c r="K178" s="82">
        <v>5</v>
      </c>
      <c r="L178" s="82">
        <v>5.2</v>
      </c>
      <c r="M178" s="176"/>
      <c r="N178" s="82">
        <f>MAX(E178,F178,G178)</f>
        <v>10.5</v>
      </c>
      <c r="O178" s="157">
        <v>9.9</v>
      </c>
      <c r="P178" s="82">
        <f t="shared" si="2"/>
        <v>9.05</v>
      </c>
      <c r="Q178" s="157">
        <v>8.75</v>
      </c>
      <c r="R178" s="82">
        <f t="shared" si="3"/>
        <v>5.2</v>
      </c>
      <c r="S178" s="159">
        <v>5.2</v>
      </c>
      <c r="T178" s="160">
        <f t="shared" si="4"/>
        <v>48.60000000000001</v>
      </c>
    </row>
    <row r="179" spans="1:20" ht="27">
      <c r="A179" s="96">
        <v>13</v>
      </c>
      <c r="B179" s="161" t="s">
        <v>138</v>
      </c>
      <c r="C179" s="154" t="s">
        <v>139</v>
      </c>
      <c r="D179" s="155" t="s">
        <v>111</v>
      </c>
      <c r="E179" s="86">
        <v>10</v>
      </c>
      <c r="F179" s="86">
        <v>5</v>
      </c>
      <c r="G179" s="95"/>
      <c r="H179" s="97">
        <v>7.5</v>
      </c>
      <c r="I179" s="97">
        <v>7</v>
      </c>
      <c r="J179" s="95"/>
      <c r="K179" s="97">
        <v>5</v>
      </c>
      <c r="L179" s="86">
        <v>5</v>
      </c>
      <c r="M179" s="95"/>
      <c r="N179" s="82">
        <f>MAX(E179,F179,G179)</f>
        <v>10</v>
      </c>
      <c r="O179" s="157">
        <v>5</v>
      </c>
      <c r="P179" s="82">
        <f t="shared" si="2"/>
        <v>7.5</v>
      </c>
      <c r="Q179" s="157">
        <v>7</v>
      </c>
      <c r="R179" s="82">
        <f t="shared" si="3"/>
        <v>5</v>
      </c>
      <c r="S179" s="159">
        <v>5</v>
      </c>
      <c r="T179" s="160">
        <f t="shared" si="4"/>
        <v>39.5</v>
      </c>
    </row>
    <row r="181" spans="1:18" ht="45">
      <c r="A181" s="128" t="s">
        <v>140</v>
      </c>
      <c r="B181" s="92"/>
      <c r="C181" s="139"/>
      <c r="D181" s="121"/>
      <c r="R181" s="140"/>
    </row>
    <row r="182" spans="3:19" ht="15" thickBot="1">
      <c r="C182" s="121"/>
      <c r="D182" s="141"/>
      <c r="E182" s="142"/>
      <c r="F182" s="142"/>
      <c r="G182" s="142"/>
      <c r="H182" s="142"/>
      <c r="I182" s="142"/>
      <c r="N182" s="142"/>
      <c r="O182" s="142"/>
      <c r="P182" s="142"/>
      <c r="Q182" s="142"/>
      <c r="R182" s="86"/>
      <c r="S182" s="97"/>
    </row>
    <row r="183" spans="1:20" ht="14.25">
      <c r="A183" s="66"/>
      <c r="B183" s="93"/>
      <c r="C183" s="122"/>
      <c r="D183" s="143"/>
      <c r="E183" s="144"/>
      <c r="F183" s="67" t="s">
        <v>95</v>
      </c>
      <c r="G183" s="68"/>
      <c r="H183" s="145" t="s">
        <v>96</v>
      </c>
      <c r="I183" s="145"/>
      <c r="J183" s="117"/>
      <c r="K183" s="116"/>
      <c r="L183" s="116" t="s">
        <v>2</v>
      </c>
      <c r="M183" s="116"/>
      <c r="N183" s="115" t="s">
        <v>97</v>
      </c>
      <c r="O183" s="116"/>
      <c r="P183" s="116"/>
      <c r="Q183" s="116"/>
      <c r="R183" s="116"/>
      <c r="S183" s="117"/>
      <c r="T183" s="117" t="s">
        <v>5</v>
      </c>
    </row>
    <row r="184" spans="1:20" ht="15" thickBot="1">
      <c r="A184" s="70" t="s">
        <v>6</v>
      </c>
      <c r="B184" s="71" t="s">
        <v>98</v>
      </c>
      <c r="C184" s="123" t="s">
        <v>73</v>
      </c>
      <c r="D184" s="146" t="s">
        <v>9</v>
      </c>
      <c r="E184" s="147" t="s">
        <v>99</v>
      </c>
      <c r="F184" s="148" t="s">
        <v>100</v>
      </c>
      <c r="G184" s="149" t="s">
        <v>101</v>
      </c>
      <c r="H184" s="148" t="s">
        <v>99</v>
      </c>
      <c r="I184" s="148" t="s">
        <v>100</v>
      </c>
      <c r="J184" s="149" t="s">
        <v>101</v>
      </c>
      <c r="K184" s="148" t="s">
        <v>99</v>
      </c>
      <c r="L184" s="148" t="s">
        <v>100</v>
      </c>
      <c r="M184" s="149" t="s">
        <v>101</v>
      </c>
      <c r="N184" s="73" t="s">
        <v>102</v>
      </c>
      <c r="O184" s="150" t="s">
        <v>103</v>
      </c>
      <c r="P184" s="147" t="s">
        <v>104</v>
      </c>
      <c r="Q184" s="149" t="s">
        <v>105</v>
      </c>
      <c r="R184" s="151" t="s">
        <v>106</v>
      </c>
      <c r="S184" s="152" t="s">
        <v>107</v>
      </c>
      <c r="T184" s="149" t="s">
        <v>13</v>
      </c>
    </row>
    <row r="185" spans="1:20" ht="27">
      <c r="A185" s="80">
        <v>1</v>
      </c>
      <c r="B185" s="165" t="s">
        <v>117</v>
      </c>
      <c r="C185" s="162" t="s">
        <v>141</v>
      </c>
      <c r="D185" s="166" t="s">
        <v>81</v>
      </c>
      <c r="E185" s="86">
        <v>11.2</v>
      </c>
      <c r="F185" s="86">
        <v>11.6</v>
      </c>
      <c r="G185" s="85">
        <v>12</v>
      </c>
      <c r="H185" s="86">
        <v>10</v>
      </c>
      <c r="I185" s="86">
        <v>9.6</v>
      </c>
      <c r="J185" s="82">
        <v>10.2</v>
      </c>
      <c r="K185" s="156">
        <v>10.55</v>
      </c>
      <c r="L185" s="82">
        <v>10.5</v>
      </c>
      <c r="M185" s="82">
        <v>10.3</v>
      </c>
      <c r="N185" s="156">
        <f>MAX(E185,F185,G185)</f>
        <v>12</v>
      </c>
      <c r="O185" s="157">
        <v>11.6</v>
      </c>
      <c r="P185" s="82">
        <f aca="true" t="shared" si="5" ref="P185:P192">MAX(H185:J185)</f>
        <v>10.2</v>
      </c>
      <c r="Q185" s="158">
        <v>10</v>
      </c>
      <c r="R185" s="82">
        <f aca="true" t="shared" si="6" ref="R185:R192">MAX(K185:M185)</f>
        <v>10.55</v>
      </c>
      <c r="S185" s="159">
        <v>10.5</v>
      </c>
      <c r="T185" s="160">
        <f aca="true" t="shared" si="7" ref="T185:T192">N185+O185+P185+Q185+R185+S185</f>
        <v>64.85</v>
      </c>
    </row>
    <row r="186" spans="1:20" ht="14.25">
      <c r="A186" s="80">
        <v>2</v>
      </c>
      <c r="B186" s="165" t="s">
        <v>123</v>
      </c>
      <c r="C186" s="131" t="s">
        <v>142</v>
      </c>
      <c r="D186" s="167" t="s">
        <v>81</v>
      </c>
      <c r="E186" s="82">
        <v>9.9</v>
      </c>
      <c r="F186" s="82">
        <v>10.7</v>
      </c>
      <c r="G186" s="83">
        <v>11.9</v>
      </c>
      <c r="H186" s="82">
        <v>9.7</v>
      </c>
      <c r="I186" s="82">
        <v>10.3</v>
      </c>
      <c r="J186" s="83">
        <v>9.4</v>
      </c>
      <c r="K186" s="82">
        <v>10.2</v>
      </c>
      <c r="L186" s="82">
        <v>10.85</v>
      </c>
      <c r="M186" s="83">
        <v>10.15</v>
      </c>
      <c r="N186" s="82">
        <f>MAX(E186,F186,G186)</f>
        <v>11.9</v>
      </c>
      <c r="O186" s="157">
        <v>10.7</v>
      </c>
      <c r="P186" s="82">
        <f t="shared" si="5"/>
        <v>10.3</v>
      </c>
      <c r="Q186" s="157">
        <v>9.7</v>
      </c>
      <c r="R186" s="82">
        <f t="shared" si="6"/>
        <v>10.85</v>
      </c>
      <c r="S186" s="159">
        <v>10.2</v>
      </c>
      <c r="T186" s="160">
        <f t="shared" si="7"/>
        <v>63.650000000000006</v>
      </c>
    </row>
    <row r="187" spans="1:20" ht="14.25">
      <c r="A187" s="164">
        <v>3</v>
      </c>
      <c r="B187" s="153" t="s">
        <v>126</v>
      </c>
      <c r="C187" s="154" t="s">
        <v>143</v>
      </c>
      <c r="D187" s="155" t="s">
        <v>81</v>
      </c>
      <c r="E187" s="169">
        <v>10.8</v>
      </c>
      <c r="F187" s="169">
        <v>11.1</v>
      </c>
      <c r="G187" s="95">
        <v>10.2</v>
      </c>
      <c r="H187" s="81">
        <v>9.7</v>
      </c>
      <c r="I187" s="81">
        <v>10.5</v>
      </c>
      <c r="J187" s="95">
        <v>10.1</v>
      </c>
      <c r="K187" s="97">
        <v>10.25</v>
      </c>
      <c r="L187" s="97">
        <v>10.2</v>
      </c>
      <c r="M187" s="95">
        <v>9.7</v>
      </c>
      <c r="N187" s="82">
        <f>MAX(E187,F187,G187)</f>
        <v>11.1</v>
      </c>
      <c r="O187" s="157">
        <v>10.8</v>
      </c>
      <c r="P187" s="82">
        <f t="shared" si="5"/>
        <v>10.5</v>
      </c>
      <c r="Q187" s="157">
        <v>10.1</v>
      </c>
      <c r="R187" s="82">
        <f t="shared" si="6"/>
        <v>10.25</v>
      </c>
      <c r="S187" s="159">
        <v>10.2</v>
      </c>
      <c r="T187" s="160">
        <f t="shared" si="7"/>
        <v>62.95</v>
      </c>
    </row>
    <row r="188" spans="1:20" ht="14.25">
      <c r="A188" s="96">
        <v>4</v>
      </c>
      <c r="B188" s="161" t="s">
        <v>79</v>
      </c>
      <c r="C188" s="162" t="s">
        <v>144</v>
      </c>
      <c r="D188" s="166" t="s">
        <v>81</v>
      </c>
      <c r="E188" s="86">
        <v>10.9</v>
      </c>
      <c r="F188" s="86">
        <v>11.2</v>
      </c>
      <c r="G188" s="85">
        <v>10.6</v>
      </c>
      <c r="H188" s="86">
        <v>9.3</v>
      </c>
      <c r="I188" s="86">
        <v>10.3</v>
      </c>
      <c r="J188" s="85">
        <v>9.6</v>
      </c>
      <c r="K188" s="86">
        <v>10.4</v>
      </c>
      <c r="L188" s="86">
        <v>9.8</v>
      </c>
      <c r="M188" s="85">
        <v>10.45</v>
      </c>
      <c r="N188" s="82">
        <f>MAX(E188,F188,G188,)</f>
        <v>11.2</v>
      </c>
      <c r="O188" s="157">
        <v>10.9</v>
      </c>
      <c r="P188" s="82">
        <f t="shared" si="5"/>
        <v>10.3</v>
      </c>
      <c r="Q188" s="157">
        <v>9.6</v>
      </c>
      <c r="R188" s="82">
        <f t="shared" si="6"/>
        <v>10.45</v>
      </c>
      <c r="S188" s="159">
        <v>10.4</v>
      </c>
      <c r="T188" s="160">
        <f t="shared" si="7"/>
        <v>62.85</v>
      </c>
    </row>
    <row r="189" spans="1:20" ht="27">
      <c r="A189" s="96">
        <v>5</v>
      </c>
      <c r="B189" s="165" t="s">
        <v>145</v>
      </c>
      <c r="C189" s="131" t="s">
        <v>146</v>
      </c>
      <c r="D189" s="167" t="s">
        <v>147</v>
      </c>
      <c r="E189" s="81">
        <v>10.2</v>
      </c>
      <c r="F189" s="81">
        <v>10.7</v>
      </c>
      <c r="G189" s="132">
        <v>10.5</v>
      </c>
      <c r="H189" s="169">
        <v>9.25</v>
      </c>
      <c r="I189" s="169">
        <v>9.55</v>
      </c>
      <c r="J189" s="132">
        <v>10.55</v>
      </c>
      <c r="K189" s="169">
        <v>9.35</v>
      </c>
      <c r="L189" s="169">
        <v>9.55</v>
      </c>
      <c r="M189" s="132">
        <v>10.05</v>
      </c>
      <c r="N189" s="82">
        <f>MAX(E189,F189,G189)</f>
        <v>10.7</v>
      </c>
      <c r="O189" s="170">
        <v>10.5</v>
      </c>
      <c r="P189" s="169">
        <f t="shared" si="5"/>
        <v>10.55</v>
      </c>
      <c r="Q189" s="170">
        <v>9.55</v>
      </c>
      <c r="R189" s="82">
        <f t="shared" si="6"/>
        <v>10.05</v>
      </c>
      <c r="S189" s="171">
        <v>9.55</v>
      </c>
      <c r="T189" s="160">
        <f t="shared" si="7"/>
        <v>60.89999999999999</v>
      </c>
    </row>
    <row r="190" spans="1:20" ht="14.25">
      <c r="A190" s="96">
        <v>6</v>
      </c>
      <c r="B190" s="153">
        <v>2</v>
      </c>
      <c r="C190" s="154" t="s">
        <v>148</v>
      </c>
      <c r="D190" s="155" t="s">
        <v>16</v>
      </c>
      <c r="E190" s="97">
        <v>10.6</v>
      </c>
      <c r="F190" s="97">
        <v>10.1</v>
      </c>
      <c r="G190" s="95"/>
      <c r="H190" s="97">
        <v>9</v>
      </c>
      <c r="I190" s="86">
        <v>10.05</v>
      </c>
      <c r="J190" s="95"/>
      <c r="K190" s="82">
        <v>9.95</v>
      </c>
      <c r="L190" s="82">
        <v>9.8</v>
      </c>
      <c r="M190" s="95"/>
      <c r="N190" s="82">
        <f>MAX(E190,F190,G190)</f>
        <v>10.6</v>
      </c>
      <c r="O190" s="157">
        <v>10.1</v>
      </c>
      <c r="P190" s="82">
        <f t="shared" si="5"/>
        <v>10.05</v>
      </c>
      <c r="Q190" s="157">
        <v>9</v>
      </c>
      <c r="R190" s="82">
        <f t="shared" si="6"/>
        <v>9.95</v>
      </c>
      <c r="S190" s="159">
        <v>9.8</v>
      </c>
      <c r="T190" s="160">
        <f t="shared" si="7"/>
        <v>59.5</v>
      </c>
    </row>
    <row r="191" spans="1:20" ht="14.25">
      <c r="A191" s="96">
        <v>7</v>
      </c>
      <c r="B191" s="172">
        <v>1</v>
      </c>
      <c r="C191" s="131" t="s">
        <v>149</v>
      </c>
      <c r="D191" s="175" t="s">
        <v>16</v>
      </c>
      <c r="E191" s="177">
        <v>9.9</v>
      </c>
      <c r="F191" s="177">
        <v>10.5</v>
      </c>
      <c r="G191" s="176"/>
      <c r="H191" s="177">
        <v>9.05</v>
      </c>
      <c r="I191" s="177">
        <v>9.25</v>
      </c>
      <c r="J191" s="176"/>
      <c r="K191" s="82">
        <v>9.8</v>
      </c>
      <c r="L191" s="82">
        <v>10.45</v>
      </c>
      <c r="M191" s="176"/>
      <c r="N191" s="82">
        <f>MAX(E191,F191,G191)</f>
        <v>10.5</v>
      </c>
      <c r="O191" s="157">
        <v>9.9</v>
      </c>
      <c r="P191" s="82">
        <f t="shared" si="5"/>
        <v>9.25</v>
      </c>
      <c r="Q191" s="157">
        <v>9.05</v>
      </c>
      <c r="R191" s="82">
        <f t="shared" si="6"/>
        <v>10.45</v>
      </c>
      <c r="S191" s="159">
        <v>9.8</v>
      </c>
      <c r="T191" s="160">
        <f t="shared" si="7"/>
        <v>58.95</v>
      </c>
    </row>
    <row r="192" spans="1:20" ht="14.25">
      <c r="A192" s="96">
        <v>8</v>
      </c>
      <c r="B192" s="161" t="s">
        <v>121</v>
      </c>
      <c r="C192" s="154" t="s">
        <v>150</v>
      </c>
      <c r="D192" s="155" t="s">
        <v>81</v>
      </c>
      <c r="E192" s="169">
        <v>9.6</v>
      </c>
      <c r="F192" s="169">
        <v>8.5</v>
      </c>
      <c r="G192" s="95"/>
      <c r="H192" s="169">
        <v>9.9</v>
      </c>
      <c r="I192" s="169">
        <v>9.2</v>
      </c>
      <c r="J192" s="95"/>
      <c r="K192" s="82">
        <v>9.35</v>
      </c>
      <c r="L192" s="82">
        <v>8.9</v>
      </c>
      <c r="M192" s="95"/>
      <c r="N192" s="82">
        <f>MAX(E192,F192,G192)</f>
        <v>9.6</v>
      </c>
      <c r="O192" s="157">
        <v>8.5</v>
      </c>
      <c r="P192" s="82">
        <f t="shared" si="5"/>
        <v>9.9</v>
      </c>
      <c r="Q192" s="157">
        <v>9.2</v>
      </c>
      <c r="R192" s="82">
        <f t="shared" si="6"/>
        <v>9.35</v>
      </c>
      <c r="S192" s="159">
        <v>8.9</v>
      </c>
      <c r="T192" s="160">
        <f t="shared" si="7"/>
        <v>55.45</v>
      </c>
    </row>
    <row r="194" spans="1:18" ht="45">
      <c r="A194" s="62" t="s">
        <v>151</v>
      </c>
      <c r="B194" s="92"/>
      <c r="C194" s="139"/>
      <c r="D194" s="121"/>
      <c r="R194" s="140"/>
    </row>
    <row r="195" spans="3:19" ht="15" thickBot="1">
      <c r="C195" s="121"/>
      <c r="D195" s="141"/>
      <c r="E195" s="142"/>
      <c r="F195" s="142"/>
      <c r="G195" s="142"/>
      <c r="H195" s="142"/>
      <c r="I195" s="142"/>
      <c r="N195" s="142"/>
      <c r="O195" s="142"/>
      <c r="P195" s="142"/>
      <c r="Q195" s="142"/>
      <c r="R195" s="86"/>
      <c r="S195" s="97"/>
    </row>
    <row r="196" spans="1:20" ht="14.25">
      <c r="A196" s="66"/>
      <c r="B196" s="93"/>
      <c r="C196" s="122"/>
      <c r="D196" s="143"/>
      <c r="E196" s="144"/>
      <c r="F196" s="67" t="s">
        <v>95</v>
      </c>
      <c r="G196" s="68"/>
      <c r="H196" s="145" t="s">
        <v>96</v>
      </c>
      <c r="I196" s="145"/>
      <c r="J196" s="117"/>
      <c r="K196" s="116"/>
      <c r="L196" s="116" t="s">
        <v>2</v>
      </c>
      <c r="M196" s="116"/>
      <c r="N196" s="115" t="s">
        <v>97</v>
      </c>
      <c r="O196" s="116"/>
      <c r="P196" s="116"/>
      <c r="Q196" s="116"/>
      <c r="R196" s="116"/>
      <c r="S196" s="117"/>
      <c r="T196" s="117" t="s">
        <v>5</v>
      </c>
    </row>
    <row r="197" spans="1:20" ht="15" thickBot="1">
      <c r="A197" s="70" t="s">
        <v>6</v>
      </c>
      <c r="B197" s="71" t="s">
        <v>98</v>
      </c>
      <c r="C197" s="123" t="s">
        <v>73</v>
      </c>
      <c r="D197" s="146" t="s">
        <v>9</v>
      </c>
      <c r="E197" s="147" t="s">
        <v>99</v>
      </c>
      <c r="F197" s="148" t="s">
        <v>100</v>
      </c>
      <c r="G197" s="149" t="s">
        <v>101</v>
      </c>
      <c r="H197" s="148" t="s">
        <v>99</v>
      </c>
      <c r="I197" s="148" t="s">
        <v>100</v>
      </c>
      <c r="J197" s="149" t="s">
        <v>101</v>
      </c>
      <c r="K197" s="148" t="s">
        <v>99</v>
      </c>
      <c r="L197" s="148" t="s">
        <v>100</v>
      </c>
      <c r="M197" s="149" t="s">
        <v>101</v>
      </c>
      <c r="N197" s="73" t="s">
        <v>102</v>
      </c>
      <c r="O197" s="150" t="s">
        <v>103</v>
      </c>
      <c r="P197" s="147" t="s">
        <v>104</v>
      </c>
      <c r="Q197" s="149" t="s">
        <v>105</v>
      </c>
      <c r="R197" s="151" t="s">
        <v>106</v>
      </c>
      <c r="S197" s="152" t="s">
        <v>107</v>
      </c>
      <c r="T197" s="149" t="s">
        <v>13</v>
      </c>
    </row>
    <row r="198" spans="1:20" ht="14.25">
      <c r="A198" s="80">
        <v>1</v>
      </c>
      <c r="B198" s="165" t="s">
        <v>79</v>
      </c>
      <c r="C198" s="131" t="s">
        <v>152</v>
      </c>
      <c r="D198" s="167" t="s">
        <v>81</v>
      </c>
      <c r="E198" s="82">
        <v>11.5</v>
      </c>
      <c r="F198" s="82">
        <v>12.2</v>
      </c>
      <c r="G198" s="83"/>
      <c r="H198" s="82">
        <v>10.8</v>
      </c>
      <c r="I198" s="82">
        <v>10.6</v>
      </c>
      <c r="J198" s="82"/>
      <c r="K198" s="156">
        <v>9.9</v>
      </c>
      <c r="L198" s="82">
        <v>10.2</v>
      </c>
      <c r="M198" s="82"/>
      <c r="N198" s="156">
        <f>MAX(E198,F198,G198)</f>
        <v>12.2</v>
      </c>
      <c r="O198" s="157">
        <v>11.5</v>
      </c>
      <c r="P198" s="82">
        <f>MAX(H198:J198)</f>
        <v>10.8</v>
      </c>
      <c r="Q198" s="158">
        <v>10.6</v>
      </c>
      <c r="R198" s="82">
        <f>MAX(K198:M198)</f>
        <v>10.2</v>
      </c>
      <c r="S198" s="159">
        <v>9.9</v>
      </c>
      <c r="T198" s="160">
        <f>N198+O198+P198+Q198+R198+S198</f>
        <v>65.2</v>
      </c>
    </row>
    <row r="199" spans="1:20" ht="14.25">
      <c r="A199" s="80">
        <v>2</v>
      </c>
      <c r="B199" s="161">
        <v>1</v>
      </c>
      <c r="C199" s="162" t="s">
        <v>153</v>
      </c>
      <c r="D199" s="166" t="s">
        <v>16</v>
      </c>
      <c r="E199" s="86">
        <v>10.4</v>
      </c>
      <c r="F199" s="86">
        <v>10.9</v>
      </c>
      <c r="G199" s="85">
        <v>11.2</v>
      </c>
      <c r="H199" s="86">
        <v>10.5</v>
      </c>
      <c r="I199" s="86">
        <v>10.95</v>
      </c>
      <c r="J199" s="85">
        <v>10.75</v>
      </c>
      <c r="K199" s="86">
        <v>10.05</v>
      </c>
      <c r="L199" s="86">
        <v>10.65</v>
      </c>
      <c r="M199" s="85">
        <v>9.95</v>
      </c>
      <c r="N199" s="82">
        <f>MAX(E199,F199,G199,)</f>
        <v>11.2</v>
      </c>
      <c r="O199" s="157">
        <v>10.9</v>
      </c>
      <c r="P199" s="82">
        <f>MAX(H199:J199)</f>
        <v>10.95</v>
      </c>
      <c r="Q199" s="157">
        <v>10.75</v>
      </c>
      <c r="R199" s="82">
        <f>MAX(K199:M199)</f>
        <v>10.65</v>
      </c>
      <c r="S199" s="159">
        <v>10.05</v>
      </c>
      <c r="T199" s="160">
        <f>N199+O199+P199+Q199+R199+S199</f>
        <v>64.5</v>
      </c>
    </row>
    <row r="200" spans="1:20" ht="14.25">
      <c r="A200" s="164">
        <v>3</v>
      </c>
      <c r="B200" s="173">
        <v>2</v>
      </c>
      <c r="C200" s="162" t="s">
        <v>154</v>
      </c>
      <c r="D200" s="166" t="s">
        <v>16</v>
      </c>
      <c r="E200" s="86">
        <v>12</v>
      </c>
      <c r="F200" s="86">
        <v>10.4</v>
      </c>
      <c r="G200" s="85"/>
      <c r="H200" s="86">
        <v>9.15</v>
      </c>
      <c r="I200" s="86">
        <v>9.55</v>
      </c>
      <c r="J200" s="83"/>
      <c r="K200" s="82">
        <v>9.9</v>
      </c>
      <c r="L200" s="82">
        <v>9.55</v>
      </c>
      <c r="M200" s="83"/>
      <c r="N200" s="82">
        <f>MAX(E200,F200,G200)</f>
        <v>12</v>
      </c>
      <c r="O200" s="157">
        <v>10.4</v>
      </c>
      <c r="P200" s="82">
        <f>MAX(H200:J200)</f>
        <v>9.55</v>
      </c>
      <c r="Q200" s="157">
        <v>9.15</v>
      </c>
      <c r="R200" s="82">
        <f>MAX(K200:M200)</f>
        <v>9.9</v>
      </c>
      <c r="S200" s="159">
        <v>9.55</v>
      </c>
      <c r="T200" s="160">
        <f>N200+O200+P200+Q200+R200+S200</f>
        <v>60.55</v>
      </c>
    </row>
    <row r="202" spans="3:19" ht="15" thickBot="1">
      <c r="C202" s="121"/>
      <c r="D202" s="141"/>
      <c r="E202" s="142"/>
      <c r="F202" s="142"/>
      <c r="G202" s="142"/>
      <c r="H202" s="142"/>
      <c r="I202" s="142"/>
      <c r="N202" s="142"/>
      <c r="O202" s="142"/>
      <c r="P202" s="142"/>
      <c r="Q202" s="142"/>
      <c r="R202" s="86"/>
      <c r="S202" s="97"/>
    </row>
    <row r="205" spans="1:18" ht="45">
      <c r="A205" s="62" t="s">
        <v>183</v>
      </c>
      <c r="B205" s="92"/>
      <c r="C205" s="139"/>
      <c r="D205" s="121"/>
      <c r="R205" s="140"/>
    </row>
    <row r="206" spans="3:19" ht="15" thickBot="1">
      <c r="C206" s="121"/>
      <c r="D206" s="141"/>
      <c r="E206" s="142"/>
      <c r="F206" s="142"/>
      <c r="G206" s="142"/>
      <c r="H206" s="142"/>
      <c r="I206" s="142"/>
      <c r="N206" s="142"/>
      <c r="O206" s="142"/>
      <c r="P206" s="142"/>
      <c r="Q206" s="142"/>
      <c r="R206" s="86"/>
      <c r="S206" s="97"/>
    </row>
    <row r="207" spans="1:20" ht="14.25">
      <c r="A207" s="66"/>
      <c r="B207" s="93"/>
      <c r="C207" s="122"/>
      <c r="D207" s="143"/>
      <c r="E207" s="144"/>
      <c r="F207" s="67" t="s">
        <v>95</v>
      </c>
      <c r="G207" s="68"/>
      <c r="H207" s="145" t="s">
        <v>96</v>
      </c>
      <c r="I207" s="145"/>
      <c r="J207" s="117"/>
      <c r="K207" s="116"/>
      <c r="L207" s="116" t="s">
        <v>2</v>
      </c>
      <c r="M207" s="116"/>
      <c r="N207" s="115" t="s">
        <v>97</v>
      </c>
      <c r="O207" s="116"/>
      <c r="P207" s="116"/>
      <c r="Q207" s="116"/>
      <c r="R207" s="116"/>
      <c r="S207" s="117"/>
      <c r="T207" s="117" t="s">
        <v>5</v>
      </c>
    </row>
    <row r="208" spans="1:20" ht="15" thickBot="1">
      <c r="A208" s="70" t="s">
        <v>6</v>
      </c>
      <c r="B208" s="71" t="s">
        <v>98</v>
      </c>
      <c r="C208" s="123" t="s">
        <v>73</v>
      </c>
      <c r="D208" s="146" t="s">
        <v>9</v>
      </c>
      <c r="E208" s="147" t="s">
        <v>99</v>
      </c>
      <c r="F208" s="148" t="s">
        <v>100</v>
      </c>
      <c r="G208" s="149" t="s">
        <v>101</v>
      </c>
      <c r="H208" s="148" t="s">
        <v>99</v>
      </c>
      <c r="I208" s="148" t="s">
        <v>100</v>
      </c>
      <c r="J208" s="149" t="s">
        <v>101</v>
      </c>
      <c r="K208" s="148" t="s">
        <v>99</v>
      </c>
      <c r="L208" s="148" t="s">
        <v>100</v>
      </c>
      <c r="M208" s="149" t="s">
        <v>101</v>
      </c>
      <c r="N208" s="73" t="s">
        <v>102</v>
      </c>
      <c r="O208" s="150" t="s">
        <v>103</v>
      </c>
      <c r="P208" s="147" t="s">
        <v>104</v>
      </c>
      <c r="Q208" s="149" t="s">
        <v>105</v>
      </c>
      <c r="R208" s="151" t="s">
        <v>106</v>
      </c>
      <c r="S208" s="152" t="s">
        <v>107</v>
      </c>
      <c r="T208" s="149" t="s">
        <v>13</v>
      </c>
    </row>
    <row r="209" spans="1:20" ht="14.25">
      <c r="A209" s="80">
        <v>1</v>
      </c>
      <c r="B209" s="185">
        <v>1</v>
      </c>
      <c r="C209" s="162" t="s">
        <v>184</v>
      </c>
      <c r="D209" s="166" t="s">
        <v>16</v>
      </c>
      <c r="E209" s="86">
        <v>7.6</v>
      </c>
      <c r="F209" s="86">
        <v>6.5</v>
      </c>
      <c r="G209" s="85"/>
      <c r="H209" s="86">
        <v>7.4</v>
      </c>
      <c r="I209" s="86">
        <v>7.3</v>
      </c>
      <c r="J209" s="86"/>
      <c r="K209" s="168">
        <v>6.5</v>
      </c>
      <c r="L209" s="86">
        <v>6.5</v>
      </c>
      <c r="M209" s="86"/>
      <c r="N209" s="156">
        <f>MAX(E209,F209,G209,)</f>
        <v>7.6</v>
      </c>
      <c r="O209" s="157"/>
      <c r="P209" s="82">
        <f>MAX(H209:J209)</f>
        <v>7.4</v>
      </c>
      <c r="Q209" s="158"/>
      <c r="R209" s="82">
        <f>MAX(K209:M209)</f>
        <v>6.5</v>
      </c>
      <c r="S209" s="159"/>
      <c r="T209" s="160">
        <f>N209+O209+P209+Q209+R209+S209</f>
        <v>21.5</v>
      </c>
    </row>
    <row r="212" spans="1:18" ht="45">
      <c r="A212" s="110" t="s">
        <v>160</v>
      </c>
      <c r="B212" s="92"/>
      <c r="C212" s="139"/>
      <c r="D212" s="121"/>
      <c r="R212" s="140"/>
    </row>
    <row r="213" spans="3:19" ht="15" thickBot="1">
      <c r="C213" s="121"/>
      <c r="D213" s="141"/>
      <c r="E213" s="142"/>
      <c r="F213" s="142"/>
      <c r="G213" s="142"/>
      <c r="H213" s="142"/>
      <c r="I213" s="142"/>
      <c r="N213" s="142"/>
      <c r="O213" s="142"/>
      <c r="P213" s="142"/>
      <c r="Q213" s="142"/>
      <c r="R213" s="86"/>
      <c r="S213" s="97"/>
    </row>
    <row r="214" spans="1:20" ht="14.25">
      <c r="A214" s="66"/>
      <c r="B214" s="93"/>
      <c r="C214" s="122"/>
      <c r="D214" s="143"/>
      <c r="E214" s="144"/>
      <c r="F214" s="67" t="s">
        <v>95</v>
      </c>
      <c r="G214" s="68"/>
      <c r="H214" s="145" t="s">
        <v>96</v>
      </c>
      <c r="I214" s="145"/>
      <c r="J214" s="117"/>
      <c r="K214" s="116"/>
      <c r="L214" s="116" t="s">
        <v>2</v>
      </c>
      <c r="M214" s="116"/>
      <c r="N214" s="115" t="s">
        <v>97</v>
      </c>
      <c r="O214" s="116"/>
      <c r="P214" s="116"/>
      <c r="Q214" s="116"/>
      <c r="R214" s="116"/>
      <c r="S214" s="117"/>
      <c r="T214" s="117" t="s">
        <v>5</v>
      </c>
    </row>
    <row r="215" spans="1:20" ht="15" thickBot="1">
      <c r="A215" s="70" t="s">
        <v>6</v>
      </c>
      <c r="B215" s="71" t="s">
        <v>98</v>
      </c>
      <c r="C215" s="123" t="s">
        <v>73</v>
      </c>
      <c r="D215" s="146" t="s">
        <v>9</v>
      </c>
      <c r="E215" s="147" t="s">
        <v>99</v>
      </c>
      <c r="F215" s="148" t="s">
        <v>100</v>
      </c>
      <c r="G215" s="149" t="s">
        <v>101</v>
      </c>
      <c r="H215" s="148" t="s">
        <v>99</v>
      </c>
      <c r="I215" s="148" t="s">
        <v>100</v>
      </c>
      <c r="J215" s="149" t="s">
        <v>101</v>
      </c>
      <c r="K215" s="148" t="s">
        <v>99</v>
      </c>
      <c r="L215" s="148" t="s">
        <v>100</v>
      </c>
      <c r="M215" s="149" t="s">
        <v>101</v>
      </c>
      <c r="N215" s="73" t="s">
        <v>102</v>
      </c>
      <c r="O215" s="150" t="s">
        <v>103</v>
      </c>
      <c r="P215" s="147" t="s">
        <v>104</v>
      </c>
      <c r="Q215" s="149" t="s">
        <v>105</v>
      </c>
      <c r="R215" s="151" t="s">
        <v>106</v>
      </c>
      <c r="S215" s="152" t="s">
        <v>107</v>
      </c>
      <c r="T215" s="149" t="s">
        <v>13</v>
      </c>
    </row>
    <row r="216" spans="1:20" ht="14.25">
      <c r="A216" s="80">
        <v>1</v>
      </c>
      <c r="B216" s="165" t="s">
        <v>123</v>
      </c>
      <c r="C216" s="131" t="s">
        <v>170</v>
      </c>
      <c r="D216" s="175" t="s">
        <v>81</v>
      </c>
      <c r="E216" s="177">
        <v>9</v>
      </c>
      <c r="F216" s="177">
        <v>9.4</v>
      </c>
      <c r="G216" s="176">
        <v>8.8</v>
      </c>
      <c r="H216" s="82">
        <v>8.6</v>
      </c>
      <c r="I216" s="82">
        <v>9.2</v>
      </c>
      <c r="J216" s="177">
        <v>8.8</v>
      </c>
      <c r="K216" s="156">
        <v>9.75</v>
      </c>
      <c r="L216" s="82">
        <v>8.9</v>
      </c>
      <c r="M216" s="177">
        <v>9.7</v>
      </c>
      <c r="N216" s="156">
        <f aca="true" t="shared" si="8" ref="N216:N222">MAX(E216,F216,G216)</f>
        <v>9.4</v>
      </c>
      <c r="O216" s="157">
        <v>9</v>
      </c>
      <c r="P216" s="82">
        <f aca="true" t="shared" si="9" ref="P216:P226">MAX(H216:J216)</f>
        <v>9.2</v>
      </c>
      <c r="Q216" s="158">
        <v>8.8</v>
      </c>
      <c r="R216" s="82">
        <f aca="true" t="shared" si="10" ref="R216:R226">MAX(K216:M216)</f>
        <v>9.75</v>
      </c>
      <c r="S216" s="159">
        <v>9.7</v>
      </c>
      <c r="T216" s="160">
        <f aca="true" t="shared" si="11" ref="T216:T226">N216+O216+P216+Q216+R216+S216</f>
        <v>55.849999999999994</v>
      </c>
    </row>
    <row r="217" spans="1:20" ht="27">
      <c r="A217" s="80">
        <v>2</v>
      </c>
      <c r="B217" s="153" t="s">
        <v>79</v>
      </c>
      <c r="C217" s="154" t="s">
        <v>171</v>
      </c>
      <c r="D217" s="155" t="s">
        <v>81</v>
      </c>
      <c r="E217" s="97">
        <v>9</v>
      </c>
      <c r="F217" s="97">
        <v>9.3</v>
      </c>
      <c r="G217" s="95">
        <v>9.2</v>
      </c>
      <c r="H217" s="82">
        <v>8.5</v>
      </c>
      <c r="I217" s="82">
        <v>8.9</v>
      </c>
      <c r="J217" s="95">
        <v>8.8</v>
      </c>
      <c r="K217" s="82">
        <v>9.65</v>
      </c>
      <c r="L217" s="82">
        <v>9.65</v>
      </c>
      <c r="M217" s="95">
        <v>9.6</v>
      </c>
      <c r="N217" s="82">
        <f t="shared" si="8"/>
        <v>9.3</v>
      </c>
      <c r="O217" s="157">
        <v>9.2</v>
      </c>
      <c r="P217" s="82">
        <f t="shared" si="9"/>
        <v>8.9</v>
      </c>
      <c r="Q217" s="157">
        <v>8.8</v>
      </c>
      <c r="R217" s="82">
        <f t="shared" si="10"/>
        <v>9.65</v>
      </c>
      <c r="S217" s="159">
        <v>9.65</v>
      </c>
      <c r="T217" s="160">
        <f t="shared" si="11"/>
        <v>55.5</v>
      </c>
    </row>
    <row r="218" spans="1:20" ht="14.25">
      <c r="A218" s="164">
        <v>3</v>
      </c>
      <c r="B218" s="133">
        <v>2</v>
      </c>
      <c r="C218" s="154" t="s">
        <v>161</v>
      </c>
      <c r="D218" s="155" t="s">
        <v>16</v>
      </c>
      <c r="E218" s="86">
        <v>9.1</v>
      </c>
      <c r="F218" s="86">
        <v>8.4</v>
      </c>
      <c r="G218" s="95">
        <v>8.7</v>
      </c>
      <c r="H218" s="86">
        <v>8.5</v>
      </c>
      <c r="I218" s="86">
        <v>7.3</v>
      </c>
      <c r="J218" s="95">
        <v>8.2</v>
      </c>
      <c r="K218" s="97">
        <v>9.75</v>
      </c>
      <c r="L218" s="97">
        <v>9.7</v>
      </c>
      <c r="M218" s="95">
        <v>9.45</v>
      </c>
      <c r="N218" s="82">
        <f t="shared" si="8"/>
        <v>9.1</v>
      </c>
      <c r="O218" s="157">
        <v>8.7</v>
      </c>
      <c r="P218" s="82">
        <f t="shared" si="9"/>
        <v>8.5</v>
      </c>
      <c r="Q218" s="157">
        <v>8.2</v>
      </c>
      <c r="R218" s="82">
        <f t="shared" si="10"/>
        <v>9.75</v>
      </c>
      <c r="S218" s="159">
        <v>9.7</v>
      </c>
      <c r="T218" s="160">
        <f t="shared" si="11"/>
        <v>53.95</v>
      </c>
    </row>
    <row r="219" spans="1:20" ht="27">
      <c r="A219" s="96">
        <v>4</v>
      </c>
      <c r="B219" s="165" t="s">
        <v>136</v>
      </c>
      <c r="C219" s="162" t="s">
        <v>162</v>
      </c>
      <c r="D219" s="166" t="s">
        <v>51</v>
      </c>
      <c r="E219" s="86">
        <v>8.6</v>
      </c>
      <c r="F219" s="86">
        <v>8.5</v>
      </c>
      <c r="G219" s="85">
        <v>8.9</v>
      </c>
      <c r="H219" s="86">
        <v>8.6</v>
      </c>
      <c r="I219" s="86">
        <v>7.8</v>
      </c>
      <c r="J219" s="83">
        <v>8.6</v>
      </c>
      <c r="K219" s="82">
        <v>9.3</v>
      </c>
      <c r="L219" s="82">
        <v>9.6</v>
      </c>
      <c r="M219" s="83">
        <v>9.55</v>
      </c>
      <c r="N219" s="82">
        <f t="shared" si="8"/>
        <v>8.9</v>
      </c>
      <c r="O219" s="157">
        <v>8.6</v>
      </c>
      <c r="P219" s="82">
        <f t="shared" si="9"/>
        <v>8.6</v>
      </c>
      <c r="Q219" s="157">
        <v>8.6</v>
      </c>
      <c r="R219" s="82">
        <f t="shared" si="10"/>
        <v>9.6</v>
      </c>
      <c r="S219" s="159">
        <v>9.55</v>
      </c>
      <c r="T219" s="160">
        <f t="shared" si="11"/>
        <v>53.85000000000001</v>
      </c>
    </row>
    <row r="220" spans="1:20" ht="14.25">
      <c r="A220" s="96">
        <v>5</v>
      </c>
      <c r="B220" s="165" t="s">
        <v>117</v>
      </c>
      <c r="C220" s="154" t="s">
        <v>163</v>
      </c>
      <c r="D220" s="155" t="s">
        <v>81</v>
      </c>
      <c r="E220" s="169">
        <v>9.1</v>
      </c>
      <c r="F220" s="169">
        <v>8.7</v>
      </c>
      <c r="G220" s="95"/>
      <c r="H220" s="169">
        <v>8.7</v>
      </c>
      <c r="I220" s="169">
        <v>8.5</v>
      </c>
      <c r="J220" s="95"/>
      <c r="K220" s="81">
        <v>9.7</v>
      </c>
      <c r="L220" s="81">
        <v>8.9</v>
      </c>
      <c r="M220" s="95"/>
      <c r="N220" s="82">
        <f t="shared" si="8"/>
        <v>9.1</v>
      </c>
      <c r="O220" s="157">
        <v>8.7</v>
      </c>
      <c r="P220" s="82">
        <f t="shared" si="9"/>
        <v>8.7</v>
      </c>
      <c r="Q220" s="157">
        <v>8.5</v>
      </c>
      <c r="R220" s="82">
        <f t="shared" si="10"/>
        <v>9.7</v>
      </c>
      <c r="S220" s="159">
        <v>8.9</v>
      </c>
      <c r="T220" s="160">
        <f t="shared" si="11"/>
        <v>53.6</v>
      </c>
    </row>
    <row r="221" spans="1:20" ht="14.25">
      <c r="A221" s="96">
        <v>6</v>
      </c>
      <c r="B221" s="165" t="s">
        <v>121</v>
      </c>
      <c r="C221" s="131" t="s">
        <v>164</v>
      </c>
      <c r="D221" s="167" t="s">
        <v>81</v>
      </c>
      <c r="E221" s="169">
        <v>9.2</v>
      </c>
      <c r="F221" s="169">
        <v>9.1</v>
      </c>
      <c r="G221" s="132">
        <v>9.3</v>
      </c>
      <c r="H221" s="169">
        <v>7.6</v>
      </c>
      <c r="I221" s="169">
        <v>7.7</v>
      </c>
      <c r="J221" s="132">
        <v>8.3</v>
      </c>
      <c r="K221" s="169">
        <v>9.65</v>
      </c>
      <c r="L221" s="169">
        <v>9.45</v>
      </c>
      <c r="M221" s="132">
        <v>9.15</v>
      </c>
      <c r="N221" s="82">
        <f t="shared" si="8"/>
        <v>9.3</v>
      </c>
      <c r="O221" s="170">
        <v>9.2</v>
      </c>
      <c r="P221" s="169">
        <f t="shared" si="9"/>
        <v>8.3</v>
      </c>
      <c r="Q221" s="170">
        <v>7.7</v>
      </c>
      <c r="R221" s="82">
        <f t="shared" si="10"/>
        <v>9.65</v>
      </c>
      <c r="S221" s="171">
        <v>9.45</v>
      </c>
      <c r="T221" s="160">
        <f t="shared" si="11"/>
        <v>53.599999999999994</v>
      </c>
    </row>
    <row r="222" spans="1:20" ht="27">
      <c r="A222" s="96">
        <v>7</v>
      </c>
      <c r="B222" s="124">
        <v>1</v>
      </c>
      <c r="C222" s="154" t="s">
        <v>165</v>
      </c>
      <c r="D222" s="155" t="s">
        <v>16</v>
      </c>
      <c r="E222" s="97">
        <v>8.8</v>
      </c>
      <c r="F222" s="97">
        <v>8.5</v>
      </c>
      <c r="G222" s="95">
        <v>8.7</v>
      </c>
      <c r="H222" s="86">
        <v>8.8</v>
      </c>
      <c r="I222" s="86">
        <v>7.8</v>
      </c>
      <c r="J222" s="95">
        <v>7.9</v>
      </c>
      <c r="K222" s="86">
        <v>9.6</v>
      </c>
      <c r="L222" s="86">
        <v>9.15</v>
      </c>
      <c r="M222" s="95">
        <v>9.45</v>
      </c>
      <c r="N222" s="82">
        <f t="shared" si="8"/>
        <v>8.8</v>
      </c>
      <c r="O222" s="157">
        <v>8.7</v>
      </c>
      <c r="P222" s="82">
        <f t="shared" si="9"/>
        <v>8.8</v>
      </c>
      <c r="Q222" s="157">
        <v>7.9</v>
      </c>
      <c r="R222" s="82">
        <f t="shared" si="10"/>
        <v>9.6</v>
      </c>
      <c r="S222" s="159">
        <v>9.45</v>
      </c>
      <c r="T222" s="160">
        <f t="shared" si="11"/>
        <v>53.25</v>
      </c>
    </row>
    <row r="223" spans="1:20" ht="27">
      <c r="A223" s="96">
        <v>8</v>
      </c>
      <c r="B223" s="161" t="s">
        <v>133</v>
      </c>
      <c r="C223" s="162" t="s">
        <v>166</v>
      </c>
      <c r="D223" s="166" t="s">
        <v>51</v>
      </c>
      <c r="E223" s="86">
        <v>8.4</v>
      </c>
      <c r="F223" s="86">
        <v>7.6</v>
      </c>
      <c r="G223" s="85">
        <v>8.4</v>
      </c>
      <c r="H223" s="86">
        <v>8.1</v>
      </c>
      <c r="I223" s="86">
        <v>8</v>
      </c>
      <c r="J223" s="85">
        <v>9.1</v>
      </c>
      <c r="K223" s="86">
        <v>9.55</v>
      </c>
      <c r="L223" s="86">
        <v>8.7</v>
      </c>
      <c r="M223" s="85">
        <v>9.4</v>
      </c>
      <c r="N223" s="82">
        <f>MAX(E223,F223,G223,)</f>
        <v>8.4</v>
      </c>
      <c r="O223" s="157">
        <v>8.4</v>
      </c>
      <c r="P223" s="82">
        <f t="shared" si="9"/>
        <v>9.1</v>
      </c>
      <c r="Q223" s="157">
        <v>8.1</v>
      </c>
      <c r="R223" s="82">
        <f t="shared" si="10"/>
        <v>9.55</v>
      </c>
      <c r="S223" s="159">
        <v>9.4</v>
      </c>
      <c r="T223" s="160">
        <f t="shared" si="11"/>
        <v>52.949999999999996</v>
      </c>
    </row>
    <row r="224" spans="1:20" ht="14.25">
      <c r="A224" s="96">
        <v>9</v>
      </c>
      <c r="B224" s="133">
        <v>3</v>
      </c>
      <c r="C224" s="154" t="s">
        <v>167</v>
      </c>
      <c r="D224" s="155" t="s">
        <v>16</v>
      </c>
      <c r="E224" s="86">
        <v>8.2</v>
      </c>
      <c r="F224" s="86">
        <v>9.2</v>
      </c>
      <c r="G224" s="95"/>
      <c r="H224" s="86">
        <v>8.4</v>
      </c>
      <c r="I224" s="86">
        <v>7.7</v>
      </c>
      <c r="J224" s="95"/>
      <c r="K224" s="97">
        <v>9.6</v>
      </c>
      <c r="L224" s="97">
        <v>9.4</v>
      </c>
      <c r="M224" s="95"/>
      <c r="N224" s="82">
        <f>MAX(E224,F224,G224)</f>
        <v>9.2</v>
      </c>
      <c r="O224" s="157">
        <v>8.2</v>
      </c>
      <c r="P224" s="82">
        <f t="shared" si="9"/>
        <v>8.4</v>
      </c>
      <c r="Q224" s="157">
        <v>7.7</v>
      </c>
      <c r="R224" s="82">
        <f t="shared" si="10"/>
        <v>9.6</v>
      </c>
      <c r="S224" s="159">
        <v>9.4</v>
      </c>
      <c r="T224" s="160">
        <f t="shared" si="11"/>
        <v>52.5</v>
      </c>
    </row>
    <row r="225" spans="1:20" ht="14.25">
      <c r="A225" s="96">
        <v>10</v>
      </c>
      <c r="B225" s="165" t="s">
        <v>131</v>
      </c>
      <c r="C225" s="131" t="s">
        <v>168</v>
      </c>
      <c r="D225" s="167" t="s">
        <v>51</v>
      </c>
      <c r="E225" s="82">
        <v>8.5</v>
      </c>
      <c r="F225" s="82">
        <v>7.4</v>
      </c>
      <c r="G225" s="83"/>
      <c r="H225" s="82">
        <v>8.9</v>
      </c>
      <c r="I225" s="82">
        <v>7.8</v>
      </c>
      <c r="J225" s="83"/>
      <c r="K225" s="82">
        <v>9.65</v>
      </c>
      <c r="L225" s="82">
        <v>9.65</v>
      </c>
      <c r="M225" s="83"/>
      <c r="N225" s="82">
        <f>MAX(E225,F225,G225)</f>
        <v>8.5</v>
      </c>
      <c r="O225" s="157">
        <v>7.4</v>
      </c>
      <c r="P225" s="82">
        <f t="shared" si="9"/>
        <v>8.9</v>
      </c>
      <c r="Q225" s="157">
        <v>7.8</v>
      </c>
      <c r="R225" s="82">
        <f t="shared" si="10"/>
        <v>9.65</v>
      </c>
      <c r="S225" s="159">
        <v>9.65</v>
      </c>
      <c r="T225" s="160">
        <f t="shared" si="11"/>
        <v>51.9</v>
      </c>
    </row>
    <row r="226" spans="1:20" ht="14.25">
      <c r="A226" s="96">
        <v>11</v>
      </c>
      <c r="B226" s="133">
        <v>4</v>
      </c>
      <c r="C226" s="180" t="s">
        <v>169</v>
      </c>
      <c r="D226" s="155" t="s">
        <v>16</v>
      </c>
      <c r="E226" s="169">
        <v>8.1</v>
      </c>
      <c r="F226" s="169">
        <v>8.4</v>
      </c>
      <c r="G226" s="95"/>
      <c r="H226" s="169">
        <v>8</v>
      </c>
      <c r="I226" s="169">
        <v>8.1</v>
      </c>
      <c r="J226" s="95"/>
      <c r="K226" s="181">
        <v>5</v>
      </c>
      <c r="L226" s="97">
        <v>9.25</v>
      </c>
      <c r="M226" s="95"/>
      <c r="N226" s="82">
        <f>MAX(E226,F226,G226)</f>
        <v>8.4</v>
      </c>
      <c r="O226" s="157">
        <v>8.1</v>
      </c>
      <c r="P226" s="82">
        <f t="shared" si="9"/>
        <v>8.1</v>
      </c>
      <c r="Q226" s="157">
        <v>8</v>
      </c>
      <c r="R226" s="82">
        <f t="shared" si="10"/>
        <v>9.25</v>
      </c>
      <c r="S226" s="159">
        <v>5</v>
      </c>
      <c r="T226" s="160">
        <f t="shared" si="11"/>
        <v>46.85</v>
      </c>
    </row>
    <row r="229" spans="1:18" ht="45">
      <c r="A229" s="91" t="s">
        <v>155</v>
      </c>
      <c r="B229" s="92"/>
      <c r="C229" s="139"/>
      <c r="D229" s="121"/>
      <c r="R229" s="140"/>
    </row>
    <row r="230" spans="3:19" ht="15" thickBot="1">
      <c r="C230" s="121"/>
      <c r="D230" s="141"/>
      <c r="E230" s="142"/>
      <c r="F230" s="142"/>
      <c r="G230" s="142"/>
      <c r="H230" s="142"/>
      <c r="I230" s="142"/>
      <c r="N230" s="142"/>
      <c r="O230" s="142"/>
      <c r="P230" s="142"/>
      <c r="Q230" s="142"/>
      <c r="R230" s="86"/>
      <c r="S230" s="97"/>
    </row>
    <row r="231" spans="1:20" ht="14.25">
      <c r="A231" s="66"/>
      <c r="B231" s="93"/>
      <c r="C231" s="122"/>
      <c r="D231" s="143"/>
      <c r="E231" s="144"/>
      <c r="F231" s="67" t="s">
        <v>95</v>
      </c>
      <c r="G231" s="68"/>
      <c r="H231" s="145" t="s">
        <v>96</v>
      </c>
      <c r="I231" s="145"/>
      <c r="J231" s="117"/>
      <c r="K231" s="116"/>
      <c r="L231" s="116" t="s">
        <v>2</v>
      </c>
      <c r="M231" s="116"/>
      <c r="N231" s="115" t="s">
        <v>97</v>
      </c>
      <c r="O231" s="116"/>
      <c r="P231" s="116"/>
      <c r="Q231" s="116"/>
      <c r="R231" s="116"/>
      <c r="S231" s="117"/>
      <c r="T231" s="117" t="s">
        <v>5</v>
      </c>
    </row>
    <row r="232" spans="1:20" ht="15" thickBot="1">
      <c r="A232" s="70" t="s">
        <v>6</v>
      </c>
      <c r="B232" s="71" t="s">
        <v>98</v>
      </c>
      <c r="C232" s="123" t="s">
        <v>73</v>
      </c>
      <c r="D232" s="146" t="s">
        <v>9</v>
      </c>
      <c r="E232" s="147" t="s">
        <v>99</v>
      </c>
      <c r="F232" s="148" t="s">
        <v>100</v>
      </c>
      <c r="G232" s="149" t="s">
        <v>101</v>
      </c>
      <c r="H232" s="148" t="s">
        <v>99</v>
      </c>
      <c r="I232" s="148" t="s">
        <v>100</v>
      </c>
      <c r="J232" s="149" t="s">
        <v>101</v>
      </c>
      <c r="K232" s="148" t="s">
        <v>99</v>
      </c>
      <c r="L232" s="148" t="s">
        <v>100</v>
      </c>
      <c r="M232" s="149" t="s">
        <v>101</v>
      </c>
      <c r="N232" s="73" t="s">
        <v>102</v>
      </c>
      <c r="O232" s="150" t="s">
        <v>103</v>
      </c>
      <c r="P232" s="147" t="s">
        <v>104</v>
      </c>
      <c r="Q232" s="149" t="s">
        <v>105</v>
      </c>
      <c r="R232" s="151" t="s">
        <v>106</v>
      </c>
      <c r="S232" s="152" t="s">
        <v>107</v>
      </c>
      <c r="T232" s="149" t="s">
        <v>13</v>
      </c>
    </row>
    <row r="233" spans="1:20" ht="14.25">
      <c r="A233" s="80">
        <v>1</v>
      </c>
      <c r="B233" s="145">
        <v>2</v>
      </c>
      <c r="C233" s="154" t="s">
        <v>158</v>
      </c>
      <c r="D233" s="155" t="s">
        <v>16</v>
      </c>
      <c r="E233" s="82">
        <v>9.3</v>
      </c>
      <c r="F233" s="82">
        <v>9.1</v>
      </c>
      <c r="G233" s="95">
        <v>8.5</v>
      </c>
      <c r="H233" s="82">
        <v>7.6</v>
      </c>
      <c r="I233" s="82">
        <v>9.1</v>
      </c>
      <c r="J233" s="97">
        <v>9.5</v>
      </c>
      <c r="K233" s="168">
        <v>9</v>
      </c>
      <c r="L233" s="86">
        <v>9.1</v>
      </c>
      <c r="M233" s="97">
        <v>9.4</v>
      </c>
      <c r="N233" s="156">
        <f>MAX(E233,F233,G233)</f>
        <v>9.3</v>
      </c>
      <c r="O233" s="157">
        <v>9.1</v>
      </c>
      <c r="P233" s="82">
        <f>MAX(H233:J233)</f>
        <v>9.5</v>
      </c>
      <c r="Q233" s="158">
        <v>9.1</v>
      </c>
      <c r="R233" s="82">
        <f>MAX(K233:M233)</f>
        <v>9.4</v>
      </c>
      <c r="S233" s="159">
        <v>9.1</v>
      </c>
      <c r="T233" s="160">
        <f>N233+O233+P233+Q233+R233+S233</f>
        <v>55.5</v>
      </c>
    </row>
    <row r="234" spans="1:20" ht="14.25">
      <c r="A234" s="80">
        <v>2</v>
      </c>
      <c r="B234" s="178" t="s">
        <v>123</v>
      </c>
      <c r="C234" s="162" t="s">
        <v>156</v>
      </c>
      <c r="D234" s="163" t="s">
        <v>81</v>
      </c>
      <c r="E234" s="86">
        <v>9</v>
      </c>
      <c r="F234" s="86">
        <v>8.4</v>
      </c>
      <c r="G234" s="85"/>
      <c r="H234" s="86">
        <v>9.3</v>
      </c>
      <c r="I234" s="86">
        <v>8.6</v>
      </c>
      <c r="J234" s="85"/>
      <c r="K234" s="86">
        <v>9.7</v>
      </c>
      <c r="L234" s="86">
        <v>9.7</v>
      </c>
      <c r="M234" s="85"/>
      <c r="N234" s="82">
        <f>MAX(E234,F234,G234,)</f>
        <v>9</v>
      </c>
      <c r="O234" s="157">
        <v>8.4</v>
      </c>
      <c r="P234" s="82">
        <f>MAX(H234:J234)</f>
        <v>9.3</v>
      </c>
      <c r="Q234" s="157">
        <v>8.6</v>
      </c>
      <c r="R234" s="82">
        <f>MAX(K234:M234)</f>
        <v>9.7</v>
      </c>
      <c r="S234" s="159">
        <v>9.7</v>
      </c>
      <c r="T234" s="160">
        <f>N234+O234+P234+Q234+R234+S234</f>
        <v>54.7</v>
      </c>
    </row>
    <row r="235" spans="1:20" ht="14.25">
      <c r="A235" s="164">
        <v>3</v>
      </c>
      <c r="B235" s="179">
        <v>1</v>
      </c>
      <c r="C235" s="131" t="s">
        <v>159</v>
      </c>
      <c r="D235" s="167" t="s">
        <v>16</v>
      </c>
      <c r="E235" s="82">
        <v>8.9</v>
      </c>
      <c r="F235" s="82">
        <v>8.8</v>
      </c>
      <c r="G235" s="83">
        <v>8.6</v>
      </c>
      <c r="H235" s="82">
        <v>8.3</v>
      </c>
      <c r="I235" s="82">
        <v>9.1</v>
      </c>
      <c r="J235" s="83">
        <v>5</v>
      </c>
      <c r="K235" s="82">
        <v>9.4</v>
      </c>
      <c r="L235" s="82">
        <v>9.2</v>
      </c>
      <c r="M235" s="83">
        <v>9.4</v>
      </c>
      <c r="N235" s="82">
        <f>MAX(E235,F235,G235)</f>
        <v>8.9</v>
      </c>
      <c r="O235" s="157">
        <v>8.8</v>
      </c>
      <c r="P235" s="82">
        <f>MAX(H235:J235)</f>
        <v>9.1</v>
      </c>
      <c r="Q235" s="157">
        <v>8.3</v>
      </c>
      <c r="R235" s="82">
        <f>MAX(K235:M235)</f>
        <v>9.4</v>
      </c>
      <c r="S235" s="159">
        <v>9.4</v>
      </c>
      <c r="T235" s="160">
        <f>N235+O235+P235+Q235+R235+S235</f>
        <v>53.900000000000006</v>
      </c>
    </row>
    <row r="236" spans="1:20" ht="14.25">
      <c r="A236" s="96">
        <v>4</v>
      </c>
      <c r="B236" s="179" t="s">
        <v>79</v>
      </c>
      <c r="C236" s="162" t="s">
        <v>157</v>
      </c>
      <c r="D236" s="166" t="s">
        <v>81</v>
      </c>
      <c r="E236" s="86">
        <v>8.5</v>
      </c>
      <c r="F236" s="86">
        <v>8.1</v>
      </c>
      <c r="G236" s="85"/>
      <c r="H236" s="86">
        <v>8</v>
      </c>
      <c r="I236" s="86">
        <v>8.9</v>
      </c>
      <c r="J236" s="83"/>
      <c r="K236" s="82">
        <v>9.5</v>
      </c>
      <c r="L236" s="82">
        <v>9.5</v>
      </c>
      <c r="M236" s="83"/>
      <c r="N236" s="82">
        <f>MAX(E236,F236,G236)</f>
        <v>8.5</v>
      </c>
      <c r="O236" s="157">
        <v>8.1</v>
      </c>
      <c r="P236" s="82">
        <f>MAX(H236:J236)</f>
        <v>8.9</v>
      </c>
      <c r="Q236" s="157">
        <v>8</v>
      </c>
      <c r="R236" s="82">
        <f>MAX(K236:M236)</f>
        <v>9.5</v>
      </c>
      <c r="S236" s="159">
        <v>9.5</v>
      </c>
      <c r="T236" s="160">
        <f>N236+O236+P236+Q236+R236+S236</f>
        <v>52.5</v>
      </c>
    </row>
    <row r="238" spans="1:18" ht="45">
      <c r="A238" s="128" t="s">
        <v>172</v>
      </c>
      <c r="B238" s="92"/>
      <c r="C238" s="139"/>
      <c r="D238" s="121"/>
      <c r="R238" s="140"/>
    </row>
    <row r="239" spans="3:19" ht="15" thickBot="1">
      <c r="C239" s="121"/>
      <c r="D239" s="141"/>
      <c r="E239" s="142"/>
      <c r="F239" s="142"/>
      <c r="G239" s="142"/>
      <c r="H239" s="142"/>
      <c r="I239" s="142"/>
      <c r="N239" s="142"/>
      <c r="O239" s="142"/>
      <c r="P239" s="142"/>
      <c r="Q239" s="142"/>
      <c r="R239" s="86"/>
      <c r="S239" s="97"/>
    </row>
    <row r="240" spans="1:20" ht="14.25">
      <c r="A240" s="66"/>
      <c r="B240" s="93"/>
      <c r="C240" s="122"/>
      <c r="D240" s="143"/>
      <c r="E240" s="144"/>
      <c r="F240" s="67" t="s">
        <v>95</v>
      </c>
      <c r="G240" s="68"/>
      <c r="H240" s="145" t="s">
        <v>96</v>
      </c>
      <c r="I240" s="145"/>
      <c r="J240" s="117"/>
      <c r="K240" s="116"/>
      <c r="L240" s="116" t="s">
        <v>2</v>
      </c>
      <c r="M240" s="116"/>
      <c r="N240" s="115" t="s">
        <v>97</v>
      </c>
      <c r="O240" s="116"/>
      <c r="P240" s="116"/>
      <c r="Q240" s="116"/>
      <c r="R240" s="116"/>
      <c r="S240" s="117"/>
      <c r="T240" s="117" t="s">
        <v>5</v>
      </c>
    </row>
    <row r="241" spans="1:20" ht="15" thickBot="1">
      <c r="A241" s="70" t="s">
        <v>6</v>
      </c>
      <c r="B241" s="71" t="s">
        <v>98</v>
      </c>
      <c r="C241" s="123" t="s">
        <v>73</v>
      </c>
      <c r="D241" s="146" t="s">
        <v>9</v>
      </c>
      <c r="E241" s="147" t="s">
        <v>99</v>
      </c>
      <c r="F241" s="148" t="s">
        <v>100</v>
      </c>
      <c r="G241" s="149" t="s">
        <v>101</v>
      </c>
      <c r="H241" s="148" t="s">
        <v>99</v>
      </c>
      <c r="I241" s="148" t="s">
        <v>100</v>
      </c>
      <c r="J241" s="149" t="s">
        <v>101</v>
      </c>
      <c r="K241" s="148" t="s">
        <v>99</v>
      </c>
      <c r="L241" s="148" t="s">
        <v>100</v>
      </c>
      <c r="M241" s="149" t="s">
        <v>101</v>
      </c>
      <c r="N241" s="73" t="s">
        <v>102</v>
      </c>
      <c r="O241" s="150" t="s">
        <v>103</v>
      </c>
      <c r="P241" s="147" t="s">
        <v>104</v>
      </c>
      <c r="Q241" s="149" t="s">
        <v>105</v>
      </c>
      <c r="R241" s="151" t="s">
        <v>106</v>
      </c>
      <c r="S241" s="152" t="s">
        <v>107</v>
      </c>
      <c r="T241" s="149" t="s">
        <v>13</v>
      </c>
    </row>
    <row r="242" spans="1:20" ht="27">
      <c r="A242" s="80">
        <v>1</v>
      </c>
      <c r="B242" s="161" t="s">
        <v>117</v>
      </c>
      <c r="C242" s="162" t="s">
        <v>173</v>
      </c>
      <c r="D242" s="166" t="s">
        <v>81</v>
      </c>
      <c r="E242" s="86">
        <v>9</v>
      </c>
      <c r="F242" s="86">
        <v>9.3</v>
      </c>
      <c r="G242" s="85">
        <v>9.2</v>
      </c>
      <c r="H242" s="86">
        <v>8</v>
      </c>
      <c r="I242" s="86">
        <v>8.2</v>
      </c>
      <c r="J242" s="86">
        <v>8.3</v>
      </c>
      <c r="K242" s="168">
        <v>9.4</v>
      </c>
      <c r="L242" s="86">
        <v>5</v>
      </c>
      <c r="M242" s="86">
        <v>8.7</v>
      </c>
      <c r="N242" s="156">
        <f>MAX(E242,F242,G242,)</f>
        <v>9.3</v>
      </c>
      <c r="O242" s="157">
        <v>9.2</v>
      </c>
      <c r="P242" s="82">
        <f aca="true" t="shared" si="12" ref="P242:P250">MAX(H242:J242)</f>
        <v>8.3</v>
      </c>
      <c r="Q242" s="158">
        <v>8.2</v>
      </c>
      <c r="R242" s="82">
        <f aca="true" t="shared" si="13" ref="R242:R250">MAX(K242:M242)</f>
        <v>9.4</v>
      </c>
      <c r="S242" s="159">
        <v>8.7</v>
      </c>
      <c r="T242" s="160">
        <f aca="true" t="shared" si="14" ref="T242:T250">N242+O242+P242+Q242+R242+S242</f>
        <v>53.099999999999994</v>
      </c>
    </row>
    <row r="243" spans="1:20" ht="27">
      <c r="A243" s="80">
        <v>2</v>
      </c>
      <c r="B243" s="153" t="s">
        <v>138</v>
      </c>
      <c r="C243" s="154" t="s">
        <v>174</v>
      </c>
      <c r="D243" s="155" t="s">
        <v>51</v>
      </c>
      <c r="E243" s="82">
        <v>8.5</v>
      </c>
      <c r="F243" s="82">
        <v>8.8</v>
      </c>
      <c r="G243" s="95">
        <v>7.9</v>
      </c>
      <c r="H243" s="97">
        <v>8.4</v>
      </c>
      <c r="I243" s="97">
        <v>8.2</v>
      </c>
      <c r="J243" s="95">
        <v>8.1</v>
      </c>
      <c r="K243" s="86">
        <v>8.75</v>
      </c>
      <c r="L243" s="86">
        <v>9.55</v>
      </c>
      <c r="M243" s="95">
        <v>9.35</v>
      </c>
      <c r="N243" s="82">
        <f aca="true" t="shared" si="15" ref="N243:N250">MAX(E243,F243,G243)</f>
        <v>8.8</v>
      </c>
      <c r="O243" s="157">
        <v>8.5</v>
      </c>
      <c r="P243" s="82">
        <f t="shared" si="12"/>
        <v>8.4</v>
      </c>
      <c r="Q243" s="157">
        <v>8.2</v>
      </c>
      <c r="R243" s="82">
        <f t="shared" si="13"/>
        <v>9.55</v>
      </c>
      <c r="S243" s="159">
        <v>9.35</v>
      </c>
      <c r="T243" s="160">
        <f t="shared" si="14"/>
        <v>52.800000000000004</v>
      </c>
    </row>
    <row r="244" spans="1:20" ht="27">
      <c r="A244" s="164">
        <v>3</v>
      </c>
      <c r="B244" s="165" t="s">
        <v>79</v>
      </c>
      <c r="C244" s="131" t="s">
        <v>176</v>
      </c>
      <c r="D244" s="167" t="s">
        <v>81</v>
      </c>
      <c r="E244" s="82">
        <v>9</v>
      </c>
      <c r="F244" s="82">
        <v>9.2</v>
      </c>
      <c r="G244" s="83">
        <v>9</v>
      </c>
      <c r="H244" s="82">
        <v>8</v>
      </c>
      <c r="I244" s="82">
        <v>7.8</v>
      </c>
      <c r="J244" s="83">
        <v>7.1</v>
      </c>
      <c r="K244" s="82">
        <v>9.15</v>
      </c>
      <c r="L244" s="82">
        <v>9.25</v>
      </c>
      <c r="M244" s="83">
        <v>9.2</v>
      </c>
      <c r="N244" s="82">
        <f t="shared" si="15"/>
        <v>9.2</v>
      </c>
      <c r="O244" s="157">
        <v>9</v>
      </c>
      <c r="P244" s="82">
        <f t="shared" si="12"/>
        <v>8</v>
      </c>
      <c r="Q244" s="157">
        <v>7.8</v>
      </c>
      <c r="R244" s="82">
        <f t="shared" si="13"/>
        <v>9.25</v>
      </c>
      <c r="S244" s="159">
        <v>9.2</v>
      </c>
      <c r="T244" s="160">
        <f t="shared" si="14"/>
        <v>52.45</v>
      </c>
    </row>
    <row r="245" spans="1:20" ht="27">
      <c r="A245" s="96">
        <v>4</v>
      </c>
      <c r="B245" s="165" t="s">
        <v>128</v>
      </c>
      <c r="C245" s="131" t="s">
        <v>175</v>
      </c>
      <c r="D245" s="175" t="s">
        <v>51</v>
      </c>
      <c r="E245" s="82">
        <v>7.5</v>
      </c>
      <c r="F245" s="82">
        <v>7.8</v>
      </c>
      <c r="G245" s="176">
        <v>8.6</v>
      </c>
      <c r="H245" s="177">
        <v>8.1</v>
      </c>
      <c r="I245" s="177">
        <v>7</v>
      </c>
      <c r="J245" s="176">
        <v>8.8</v>
      </c>
      <c r="K245" s="82">
        <v>9.35</v>
      </c>
      <c r="L245" s="82">
        <v>9.2</v>
      </c>
      <c r="M245" s="176">
        <v>9.7</v>
      </c>
      <c r="N245" s="82">
        <f t="shared" si="15"/>
        <v>8.6</v>
      </c>
      <c r="O245" s="157">
        <v>7.8</v>
      </c>
      <c r="P245" s="82">
        <f t="shared" si="12"/>
        <v>8.8</v>
      </c>
      <c r="Q245" s="157">
        <v>8.1</v>
      </c>
      <c r="R245" s="82">
        <f t="shared" si="13"/>
        <v>9.7</v>
      </c>
      <c r="S245" s="159">
        <v>9.35</v>
      </c>
      <c r="T245" s="160">
        <f t="shared" si="14"/>
        <v>52.35</v>
      </c>
    </row>
    <row r="246" spans="1:20" ht="14.25">
      <c r="A246" s="96">
        <v>5</v>
      </c>
      <c r="B246" s="133">
        <v>1</v>
      </c>
      <c r="C246" s="182" t="s">
        <v>177</v>
      </c>
      <c r="D246" s="183" t="s">
        <v>16</v>
      </c>
      <c r="E246" s="97">
        <v>8</v>
      </c>
      <c r="F246" s="97">
        <v>8.7</v>
      </c>
      <c r="G246" s="95">
        <v>8.2</v>
      </c>
      <c r="H246" s="86">
        <v>7.5</v>
      </c>
      <c r="I246" s="86">
        <v>6.6</v>
      </c>
      <c r="J246" s="95">
        <v>8.3</v>
      </c>
      <c r="K246" s="97">
        <v>9.4</v>
      </c>
      <c r="L246" s="97">
        <v>9.6</v>
      </c>
      <c r="M246" s="95">
        <v>9.35</v>
      </c>
      <c r="N246" s="82">
        <f t="shared" si="15"/>
        <v>8.7</v>
      </c>
      <c r="O246" s="157">
        <v>8.2</v>
      </c>
      <c r="P246" s="82">
        <f t="shared" si="12"/>
        <v>8.3</v>
      </c>
      <c r="Q246" s="157">
        <v>7.5</v>
      </c>
      <c r="R246" s="82">
        <f t="shared" si="13"/>
        <v>9.6</v>
      </c>
      <c r="S246" s="159">
        <v>9.4</v>
      </c>
      <c r="T246" s="160">
        <f t="shared" si="14"/>
        <v>51.7</v>
      </c>
    </row>
    <row r="247" spans="1:20" ht="27">
      <c r="A247" s="96">
        <v>6</v>
      </c>
      <c r="B247" s="161">
        <v>3</v>
      </c>
      <c r="C247" s="154" t="s">
        <v>178</v>
      </c>
      <c r="D247" s="155" t="s">
        <v>16</v>
      </c>
      <c r="E247" s="97">
        <v>8.6</v>
      </c>
      <c r="F247" s="97">
        <v>8</v>
      </c>
      <c r="G247" s="95">
        <v>8.1</v>
      </c>
      <c r="H247" s="81">
        <v>8</v>
      </c>
      <c r="I247" s="81">
        <v>6.8</v>
      </c>
      <c r="J247" s="95">
        <v>7.8</v>
      </c>
      <c r="K247" s="82">
        <v>9</v>
      </c>
      <c r="L247" s="82">
        <v>9.75</v>
      </c>
      <c r="M247" s="184">
        <v>5</v>
      </c>
      <c r="N247" s="82">
        <f t="shared" si="15"/>
        <v>8.6</v>
      </c>
      <c r="O247" s="157">
        <v>8.1</v>
      </c>
      <c r="P247" s="82">
        <f t="shared" si="12"/>
        <v>8</v>
      </c>
      <c r="Q247" s="157">
        <v>7.8</v>
      </c>
      <c r="R247" s="82">
        <f t="shared" si="13"/>
        <v>9.75</v>
      </c>
      <c r="S247" s="159">
        <v>9</v>
      </c>
      <c r="T247" s="160">
        <f t="shared" si="14"/>
        <v>51.25</v>
      </c>
    </row>
    <row r="248" spans="1:20" ht="14.25">
      <c r="A248" s="96">
        <v>7</v>
      </c>
      <c r="B248" s="165" t="s">
        <v>123</v>
      </c>
      <c r="C248" s="162" t="s">
        <v>179</v>
      </c>
      <c r="D248" s="166" t="s">
        <v>81</v>
      </c>
      <c r="E248" s="86">
        <v>9.1</v>
      </c>
      <c r="F248" s="86">
        <v>8.5</v>
      </c>
      <c r="G248" s="85">
        <v>8.9</v>
      </c>
      <c r="H248" s="86">
        <v>7.2</v>
      </c>
      <c r="I248" s="86">
        <v>7.5</v>
      </c>
      <c r="J248" s="83">
        <v>6.8</v>
      </c>
      <c r="K248" s="82">
        <v>9.15</v>
      </c>
      <c r="L248" s="82">
        <v>9</v>
      </c>
      <c r="M248" s="83">
        <v>7.75</v>
      </c>
      <c r="N248" s="82">
        <f t="shared" si="15"/>
        <v>9.1</v>
      </c>
      <c r="O248" s="157">
        <v>8.9</v>
      </c>
      <c r="P248" s="82">
        <f t="shared" si="12"/>
        <v>7.5</v>
      </c>
      <c r="Q248" s="157">
        <v>7.2</v>
      </c>
      <c r="R248" s="82">
        <f t="shared" si="13"/>
        <v>9.15</v>
      </c>
      <c r="S248" s="159">
        <v>9</v>
      </c>
      <c r="T248" s="160">
        <f t="shared" si="14"/>
        <v>50.85</v>
      </c>
    </row>
    <row r="249" spans="1:20" ht="14.25">
      <c r="A249" s="96">
        <v>8</v>
      </c>
      <c r="B249" s="165" t="s">
        <v>180</v>
      </c>
      <c r="C249" s="131" t="s">
        <v>181</v>
      </c>
      <c r="D249" s="167" t="s">
        <v>51</v>
      </c>
      <c r="E249" s="81">
        <v>8.3</v>
      </c>
      <c r="F249" s="81">
        <v>7.6</v>
      </c>
      <c r="G249" s="132"/>
      <c r="H249" s="169">
        <v>8.2</v>
      </c>
      <c r="I249" s="169">
        <v>7.6</v>
      </c>
      <c r="J249" s="132"/>
      <c r="K249" s="169">
        <v>9.55</v>
      </c>
      <c r="L249" s="169">
        <v>9.15</v>
      </c>
      <c r="M249" s="132"/>
      <c r="N249" s="82">
        <f t="shared" si="15"/>
        <v>8.3</v>
      </c>
      <c r="O249" s="170">
        <v>7.6</v>
      </c>
      <c r="P249" s="169">
        <f t="shared" si="12"/>
        <v>8.2</v>
      </c>
      <c r="Q249" s="170">
        <v>7.6</v>
      </c>
      <c r="R249" s="82">
        <f t="shared" si="13"/>
        <v>9.55</v>
      </c>
      <c r="S249" s="171">
        <v>9.15</v>
      </c>
      <c r="T249" s="160">
        <f t="shared" si="14"/>
        <v>50.4</v>
      </c>
    </row>
    <row r="250" spans="1:20" ht="27">
      <c r="A250" s="96">
        <v>9</v>
      </c>
      <c r="B250" s="133">
        <v>2</v>
      </c>
      <c r="C250" s="154" t="s">
        <v>182</v>
      </c>
      <c r="D250" s="183" t="s">
        <v>16</v>
      </c>
      <c r="E250" s="97">
        <v>7.9</v>
      </c>
      <c r="F250" s="97">
        <v>7.3</v>
      </c>
      <c r="G250" s="95">
        <v>7.3</v>
      </c>
      <c r="H250" s="86">
        <v>6.3</v>
      </c>
      <c r="I250" s="86">
        <v>7.7</v>
      </c>
      <c r="J250" s="95">
        <v>7.7</v>
      </c>
      <c r="K250" s="97">
        <v>8.25</v>
      </c>
      <c r="L250" s="181">
        <v>5</v>
      </c>
      <c r="M250" s="95">
        <v>9</v>
      </c>
      <c r="N250" s="82">
        <f t="shared" si="15"/>
        <v>7.9</v>
      </c>
      <c r="O250" s="157">
        <v>7.3</v>
      </c>
      <c r="P250" s="82">
        <f t="shared" si="12"/>
        <v>7.7</v>
      </c>
      <c r="Q250" s="157">
        <v>7.7</v>
      </c>
      <c r="R250" s="82">
        <f t="shared" si="13"/>
        <v>9</v>
      </c>
      <c r="S250" s="159">
        <v>8.25</v>
      </c>
      <c r="T250" s="160">
        <f t="shared" si="14"/>
        <v>47.849999999999994</v>
      </c>
    </row>
  </sheetData>
  <sheetProtection/>
  <protectedRanges>
    <protectedRange sqref="K129:L130" name="Intervallo3"/>
    <protectedRange sqref="H129:I130" name="Intervallo2"/>
    <protectedRange sqref="C129:F130" name="Intervallo1"/>
    <protectedRange sqref="K136:L139" name="Intervallo3_1"/>
    <protectedRange sqref="H136:I139" name="Intervallo2_1"/>
    <protectedRange sqref="C136:F139" name="Intervallo1_1"/>
    <protectedRange sqref="K145:L146" name="Intervallo3_3"/>
    <protectedRange sqref="H145:I146" name="Intervallo2_3"/>
    <protectedRange sqref="C145:F146" name="Intervallo1_3"/>
    <protectedRange sqref="K152:L152" name="Intervallo3_4"/>
    <protectedRange sqref="H152:I152" name="Intervallo2_4"/>
    <protectedRange sqref="C152:F152" name="Intervallo1_4"/>
  </protectedRanges>
  <mergeCells count="41">
    <mergeCell ref="E150:G150"/>
    <mergeCell ref="H150:J150"/>
    <mergeCell ref="K150:M150"/>
    <mergeCell ref="E134:G134"/>
    <mergeCell ref="H134:J134"/>
    <mergeCell ref="K134:M134"/>
    <mergeCell ref="E121:G121"/>
    <mergeCell ref="H121:J121"/>
    <mergeCell ref="K121:M121"/>
    <mergeCell ref="N121:P121"/>
    <mergeCell ref="E127:G127"/>
    <mergeCell ref="H127:J127"/>
    <mergeCell ref="K127:M127"/>
    <mergeCell ref="E94:G94"/>
    <mergeCell ref="E104:G104"/>
    <mergeCell ref="E108:G108"/>
    <mergeCell ref="E112:G112"/>
    <mergeCell ref="E116:G116"/>
    <mergeCell ref="E56:G56"/>
    <mergeCell ref="E61:G61"/>
    <mergeCell ref="E67:G67"/>
    <mergeCell ref="E76:G76"/>
    <mergeCell ref="E85:G85"/>
    <mergeCell ref="E24:G24"/>
    <mergeCell ref="E31:G31"/>
    <mergeCell ref="E38:G38"/>
    <mergeCell ref="E46:G46"/>
    <mergeCell ref="E51:G51"/>
    <mergeCell ref="E13:G13"/>
    <mergeCell ref="H13:J13"/>
    <mergeCell ref="K13:M13"/>
    <mergeCell ref="N13:Q13"/>
    <mergeCell ref="E17:G17"/>
    <mergeCell ref="E2:G2"/>
    <mergeCell ref="K2:M2"/>
    <mergeCell ref="H2:J2"/>
    <mergeCell ref="N2:P2"/>
    <mergeCell ref="E7:G7"/>
    <mergeCell ref="H7:J7"/>
    <mergeCell ref="K7:M7"/>
    <mergeCell ref="N7:P7"/>
  </mergeCell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klax</dc:creator>
  <cp:keywords/>
  <dc:description/>
  <cp:lastModifiedBy>Presidenza Regionale</cp:lastModifiedBy>
  <dcterms:created xsi:type="dcterms:W3CDTF">2018-02-19T11:38:54Z</dcterms:created>
  <dcterms:modified xsi:type="dcterms:W3CDTF">2018-02-22T08:49:09Z</dcterms:modified>
  <cp:category/>
  <cp:version/>
  <cp:contentType/>
  <cp:contentStatus/>
</cp:coreProperties>
</file>